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าคากลาง\2565-08\แพทย์แผนไทย\65-06-13\"/>
    </mc:Choice>
  </mc:AlternateContent>
  <bookViews>
    <workbookView xWindow="0" yWindow="0" windowWidth="4800" windowHeight="5475" tabRatio="930"/>
  </bookViews>
  <sheets>
    <sheet name="ปร.6" sheetId="2" r:id="rId1"/>
    <sheet name="ปร.5.1 ค่างานต้นทุน" sheetId="18" r:id="rId2"/>
    <sheet name="ปร.5.2 ครุภัณฑ์" sheetId="19" r:id="rId3"/>
    <sheet name="ปร.4.1.1 งานรื้อถอน" sheetId="26" r:id="rId4"/>
    <sheet name="ปร.4.1.2 งานสถาปัตยกรรม" sheetId="34" r:id="rId5"/>
    <sheet name="ปร.4.1.3 งานระบบสุขาภิบาล" sheetId="35" r:id="rId6"/>
    <sheet name="ปร.4.1.4 งานตกแต่งภายใน" sheetId="36" r:id="rId7"/>
    <sheet name="ปร.4.1.5 งานภูมิสถาปัตยกรรม" sheetId="37" r:id="rId8"/>
    <sheet name="ปร.4.1.6 ระบบไฟฟ้า" sheetId="30" r:id="rId9"/>
    <sheet name="ปร.4.2 ครุภัณฑ์" sheetId="25" r:id="rId10"/>
  </sheets>
  <definedNames>
    <definedName name="factor_table">#REF!</definedName>
    <definedName name="_xlnm.Print_Area" localSheetId="3">'ปร.4.1.1 งานรื้อถอน'!$A$1:$K$53</definedName>
    <definedName name="_xlnm.Print_Area" localSheetId="4">'ปร.4.1.2 งานสถาปัตยกรรม'!$A$1:$K$125</definedName>
    <definedName name="_xlnm.Print_Area" localSheetId="5">'ปร.4.1.3 งานระบบสุขาภิบาล'!$A$1:$K$76</definedName>
    <definedName name="_xlnm.Print_Area" localSheetId="6">'ปร.4.1.4 งานตกแต่งภายใน'!$A$1:$K$77</definedName>
    <definedName name="_xlnm.Print_Area" localSheetId="7">'ปร.4.1.5 งานภูมิสถาปัตยกรรม'!$A$1:$L$149</definedName>
    <definedName name="_xlnm.Print_Area" localSheetId="8">'ปร.4.1.6 ระบบไฟฟ้า'!$A$1:$K$101</definedName>
    <definedName name="_xlnm.Print_Area" localSheetId="9">'ปร.4.2 ครุภัณฑ์'!$A$1:$K$55</definedName>
    <definedName name="_xlnm.Print_Area" localSheetId="1">'ปร.5.1 ค่างานต้นทุน'!$A$1:$G$39</definedName>
    <definedName name="_xlnm.Print_Area" localSheetId="2">'ปร.5.2 ครุภัณฑ์'!$A$1:$G$40</definedName>
    <definedName name="_xlnm.Print_Area" localSheetId="0">ปร.6!$A$1:$G$38</definedName>
    <definedName name="_xlnm.Print_Titles" localSheetId="3">'ปร.4.1.1 งานรื้อถอน'!$1:$8</definedName>
    <definedName name="_xlnm.Print_Titles" localSheetId="4">'ปร.4.1.2 งานสถาปัตยกรรม'!$1:$8</definedName>
    <definedName name="_xlnm.Print_Titles" localSheetId="5">'ปร.4.1.3 งานระบบสุขาภิบาล'!$1:$8</definedName>
    <definedName name="_xlnm.Print_Titles" localSheetId="6">'ปร.4.1.4 งานตกแต่งภายใน'!$1:$8</definedName>
    <definedName name="_xlnm.Print_Titles" localSheetId="7">'ปร.4.1.5 งานภูมิสถาปัตยกรรม'!$1:$8</definedName>
    <definedName name="_xlnm.Print_Titles" localSheetId="8">'ปร.4.1.6 ระบบไฟฟ้า'!$1:$8</definedName>
    <definedName name="_xlnm.Print_Titles" localSheetId="9">'ปร.4.2 ครุภัณฑ์'!$1:$8</definedName>
  </definedNames>
  <calcPr calcId="152511"/>
</workbook>
</file>

<file path=xl/calcChain.xml><?xml version="1.0" encoding="utf-8"?>
<calcChain xmlns="http://schemas.openxmlformats.org/spreadsheetml/2006/main">
  <c r="D34" i="34" l="1"/>
  <c r="C50" i="25" l="1"/>
  <c r="C55" i="25"/>
  <c r="B11" i="37" l="1"/>
  <c r="B19" i="18"/>
  <c r="B18" i="18"/>
  <c r="B17" i="18"/>
  <c r="C101" i="30"/>
  <c r="B17" i="30"/>
  <c r="B16" i="30"/>
  <c r="C94" i="30"/>
  <c r="C85" i="30"/>
  <c r="B11" i="30"/>
  <c r="B15" i="30"/>
  <c r="B14" i="30"/>
  <c r="C77" i="30"/>
  <c r="C69" i="30"/>
  <c r="B13" i="30"/>
  <c r="C60" i="30"/>
  <c r="B12" i="30"/>
  <c r="B10" i="30"/>
  <c r="C53" i="30"/>
  <c r="C41" i="30"/>
  <c r="A11" i="35" l="1"/>
  <c r="A10" i="35"/>
  <c r="B149" i="37"/>
  <c r="B53" i="37"/>
  <c r="B29" i="37"/>
  <c r="B10" i="37"/>
  <c r="C77" i="36"/>
  <c r="B29" i="36"/>
  <c r="B10" i="36"/>
  <c r="C76" i="35"/>
  <c r="C53" i="35"/>
  <c r="B29" i="35"/>
  <c r="B11" i="35"/>
  <c r="B10" i="35"/>
  <c r="B20" i="18" l="1"/>
  <c r="B29" i="30"/>
  <c r="B16" i="18"/>
  <c r="B15" i="18"/>
  <c r="B16" i="34"/>
  <c r="B15" i="34"/>
  <c r="B14" i="34"/>
  <c r="B13" i="34"/>
  <c r="B12" i="34"/>
  <c r="B11" i="34"/>
  <c r="B10" i="34"/>
  <c r="C125" i="34"/>
  <c r="C115" i="34"/>
  <c r="C108" i="34"/>
  <c r="C91" i="34"/>
  <c r="C53" i="34"/>
  <c r="C48" i="34"/>
  <c r="C40" i="34"/>
  <c r="B29" i="34"/>
  <c r="B10" i="26"/>
  <c r="A2" i="36" l="1"/>
  <c r="A2" i="37"/>
  <c r="A2" i="35"/>
  <c r="A2" i="34"/>
  <c r="A2" i="30" l="1"/>
  <c r="A2" i="26"/>
  <c r="A5" i="18" l="1"/>
  <c r="A5" i="19" l="1"/>
  <c r="A2" i="25"/>
  <c r="C53" i="26" l="1"/>
  <c r="B29" i="26"/>
  <c r="B32" i="25" l="1"/>
  <c r="I53" i="26" l="1"/>
  <c r="G53" i="26"/>
  <c r="J53" i="26" l="1"/>
  <c r="I29" i="26" l="1"/>
  <c r="G29" i="26"/>
  <c r="J29" i="26" l="1"/>
</calcChain>
</file>

<file path=xl/sharedStrings.xml><?xml version="1.0" encoding="utf-8"?>
<sst xmlns="http://schemas.openxmlformats.org/spreadsheetml/2006/main" count="901" uniqueCount="373">
  <si>
    <t>เจ้าของ มหาวิทยาลัยราชภัฏเชียงใหม่</t>
  </si>
  <si>
    <t>หน่วย : บาท</t>
  </si>
  <si>
    <t xml:space="preserve">แบบสรุปค่าก่อสร้าง </t>
  </si>
  <si>
    <t>ประมาณราคาตามแบบ ปร. 4   จำนวน</t>
  </si>
  <si>
    <t>แผ่น</t>
  </si>
  <si>
    <t>ลำดับที่</t>
  </si>
  <si>
    <t>รายการ</t>
  </si>
  <si>
    <t>ค่างานต้นทุน</t>
  </si>
  <si>
    <t>FACTOR F</t>
  </si>
  <si>
    <t>ค่าก่อสร้าง</t>
  </si>
  <si>
    <t>หมายเหตุ</t>
  </si>
  <si>
    <t xml:space="preserve">เงื่อนไขการใช้ตาราง Factor F </t>
  </si>
  <si>
    <t>เงินประกันผลงานหัก 0%</t>
  </si>
  <si>
    <t>ค่าภาษีมูลค่าเพิ่ม(Vat)  7%</t>
  </si>
  <si>
    <t xml:space="preserve">รวมราคา ส่วนที่ 1 ค่างานต้นทุน </t>
  </si>
  <si>
    <t xml:space="preserve"> รวมราคาค่าก่อสร้างเป็นจำนวนเงินทั้งสิ้น(บาท)</t>
  </si>
  <si>
    <t>ตร.ม.</t>
  </si>
  <si>
    <t>สรุป</t>
  </si>
  <si>
    <t xml:space="preserve"> รวมราคาเป็นจำนวนเงินทั้งสิ้น(บาท)</t>
  </si>
  <si>
    <t xml:space="preserve"> ตัวอักษร </t>
  </si>
  <si>
    <t>แบบแสดงรายการปริมาณงานและราคา</t>
  </si>
  <si>
    <t xml:space="preserve">ประมาณการเมื่อวันที่   </t>
  </si>
  <si>
    <t>จำนวน</t>
  </si>
  <si>
    <t>หน่วย</t>
  </si>
  <si>
    <t>ค่าวัสดุ</t>
  </si>
  <si>
    <t>ค่าแรงงาน (บาท)</t>
  </si>
  <si>
    <t>รวม</t>
  </si>
  <si>
    <t>ราคาต่อหน่วย</t>
  </si>
  <si>
    <t>จำนวนเงิน</t>
  </si>
  <si>
    <t>ค่าวัสดุและแรงงาน</t>
  </si>
  <si>
    <t>ส่วนที่ 1 ค่างานก่อสร้าง</t>
  </si>
  <si>
    <t>รวมค่าก่อสร้าง</t>
  </si>
  <si>
    <t>เมตร</t>
  </si>
  <si>
    <t>ชุด</t>
  </si>
  <si>
    <t>ตัว</t>
  </si>
  <si>
    <t>ต้น</t>
  </si>
  <si>
    <t>ประเภท งานก่อสร้างอาคาร</t>
  </si>
  <si>
    <t>แบบสรุปค่าครุภัณฑ์</t>
  </si>
  <si>
    <t>ส่วนที่ 2 ค่าครุภัณฑ์</t>
  </si>
  <si>
    <t>หมวดงานครุภัณฑ์ติดตั้ง</t>
  </si>
  <si>
    <t>งาน</t>
  </si>
  <si>
    <t>รวมราคา ส่วนที่ 2 ค่าครุภัณฑ์</t>
  </si>
  <si>
    <t xml:space="preserve"> รวมราคาค่าค่าครุภัณฑ์เป็นจำนวนเงินทั้งสิ้น(บาท)</t>
  </si>
  <si>
    <t>ค่าครุภัณฑ์</t>
  </si>
  <si>
    <t>รวมค่าครุภัณฑ์</t>
  </si>
  <si>
    <t>แบบสรุปราคากลางงานก่อสร้าง</t>
  </si>
  <si>
    <t>ม.</t>
  </si>
  <si>
    <t>งานทาสี</t>
  </si>
  <si>
    <t>ดอกเบี้ยเงินกู้  5% ต่อปี</t>
  </si>
  <si>
    <t>เงินล่วงหน้าจ่าย  15%</t>
  </si>
  <si>
    <t>แบบปร. 4  และปร.5 งานก่อสร้าง ที่แนบ จำนวน</t>
  </si>
  <si>
    <t>ค่างานก่อสร้าง</t>
  </si>
  <si>
    <t>ค่าครุภัณฑ์จัดซื้อ</t>
  </si>
  <si>
    <t>ภาษี</t>
  </si>
  <si>
    <t>มูลค่าเพิ่ม</t>
  </si>
  <si>
    <t>- รื้อถอนผนังบุกระเบื้อง</t>
  </si>
  <si>
    <t>รื้อขนไป</t>
  </si>
  <si>
    <t>- รื้อถอนผนังก่ออิฐฉาบปูนหนาครึ่งแผ่น</t>
  </si>
  <si>
    <t>- รื้อถอนประตูพร้อมวงกบ 1 บาน (บานเปิดเดี่ยว)</t>
  </si>
  <si>
    <t>- รื้อถอนประตูพร้อมวงกบ 2 บาน (บานเปิดคู่)</t>
  </si>
  <si>
    <t>- รื้อถอนหน้าต่างพร้อมวงกบ</t>
  </si>
  <si>
    <t>- รื้อถอนสุขภัณฑ์</t>
  </si>
  <si>
    <t>- รื้อถอนผนังกระจกพร้อมวงกบอลูมิเนียม</t>
  </si>
  <si>
    <t>- รื้อถอนพื้นหินขัด</t>
  </si>
  <si>
    <t>รื้อกอง</t>
  </si>
  <si>
    <t>หมวดงานสถาปัตยกรรม</t>
  </si>
  <si>
    <t>หมวดงานรื้อถอน</t>
  </si>
  <si>
    <t>- กระเบื้องพอร์ซเลน ชนิด R10 ขนาด 60x60</t>
  </si>
  <si>
    <t>- พื้นหินขัด สีและลายเหมือนพื้นอาคารเดิม</t>
  </si>
  <si>
    <t>- ผนังห้องน้ำสำเร็จรูป</t>
  </si>
  <si>
    <t>ห้อง</t>
  </si>
  <si>
    <t>งานฝ้าเพดาน</t>
  </si>
  <si>
    <t>งานวัสดุผิวพื้น</t>
  </si>
  <si>
    <t>- ฉาบปูนเรียบผนัง</t>
  </si>
  <si>
    <t>- ผนังก่ออิฐมอญ หนาครึ่งแผ่น</t>
  </si>
  <si>
    <t>- เสาเอ็นและคานทับหลัง ค.ส.ล.</t>
  </si>
  <si>
    <t>- ผนังบุกระเบื้องพอร์ซเลน ชนิด Non Slip ขนาด 30x60 ซม.</t>
  </si>
  <si>
    <t>งานผนังก่อและตกแต่งผิวผนัง</t>
  </si>
  <si>
    <t>- ยิปซั่มบอร์ดชนิดทนชื้น หนา 9 มม. ฉาบเรียบรอยต่อ โครงเคร่าเหล็กชุบสังกะสี</t>
  </si>
  <si>
    <t>งานสุขภัณฑ์ และอุปกรณ์ประกอบ</t>
  </si>
  <si>
    <t>- โถสุขภัณฑ์ชนิดนั่งราบ ฟลัชวาล์ว</t>
  </si>
  <si>
    <t>- ฟลัชวาล์วโถสุขภัณฑ์</t>
  </si>
  <si>
    <t>- โถสุขภัณฑ์ชนิดนั่งราบ</t>
  </si>
  <si>
    <t>- อ่างล้างหน้าชนิดฝังครึ่งเคาน์เตอร์</t>
  </si>
  <si>
    <t>- อ่างล้างหน้าชนิดแขวนผนัง</t>
  </si>
  <si>
    <t>- โถปัสสาวะชาย</t>
  </si>
  <si>
    <t>- ซิงค์ล้างจาน ขนาด 1 หลุม ชนิดฝังเคาน์เตอร์</t>
  </si>
  <si>
    <t>- ฉากกั้นโถปัสสาวะชาย</t>
  </si>
  <si>
    <t>- ท่อน้ำทิ้งโถปัสสาวะชาย</t>
  </si>
  <si>
    <t>- ฝักบัวก้านแข็ง พร้อมวาล์ว เปิด-ปิด</t>
  </si>
  <si>
    <t>- สายชำระ</t>
  </si>
  <si>
    <t>- ก๊อกอ่างล้างหน้า แบบก้านโยก</t>
  </si>
  <si>
    <t>- ก๊อกอ่างล้างหน้า แบบก้านปัด</t>
  </si>
  <si>
    <t>- ก๊อกซิงค์อ่างล้างจาน</t>
  </si>
  <si>
    <t>- ตะแกรงดักกลิ่นสแตนเลส</t>
  </si>
  <si>
    <t>- กระจกเงา ขนาด 1.00x4.45 ม.</t>
  </si>
  <si>
    <t>- กระจกเงา ขนาด 1.00x2.75 ม.</t>
  </si>
  <si>
    <t>- กระจกเงา ขนาด 1.00x0.95 ม.</t>
  </si>
  <si>
    <t>- กระจกเงา ขนาด 0.80x0.60 ม.</t>
  </si>
  <si>
    <t>- ราวมือจับรูปตัวที</t>
  </si>
  <si>
    <t>- ราวมือจับรูปตัวแอล</t>
  </si>
  <si>
    <t>- ที่ใส่กระดาษชำระ ชนิดติดผนังห้องน้ำ</t>
  </si>
  <si>
    <t>- ที่ใส่สบู่</t>
  </si>
  <si>
    <t>- ขอแขวนผ้า</t>
  </si>
  <si>
    <t>- Angle Stop</t>
  </si>
  <si>
    <t>- ท่อน้ำทิ้งอ่างล้างหน้า</t>
  </si>
  <si>
    <t>- สะดืออ่างล้างหน้า</t>
  </si>
  <si>
    <t>- สายน้ำดี</t>
  </si>
  <si>
    <t>งานสุขภัณฑ์ และอุปกรณ์ประกอบ (ต่อ)</t>
  </si>
  <si>
    <t>งานประตู - หน้าต่าง</t>
  </si>
  <si>
    <t>- ประตู D4</t>
  </si>
  <si>
    <t>- ประตู D6</t>
  </si>
  <si>
    <t>- ประตู D7</t>
  </si>
  <si>
    <t>- ประตู D8</t>
  </si>
  <si>
    <t>- ประตู D9</t>
  </si>
  <si>
    <t>- หน้าต่าง W1</t>
  </si>
  <si>
    <t>- หน้าต่าง W2</t>
  </si>
  <si>
    <t>- สีน้ำอะคริลิค</t>
  </si>
  <si>
    <t>- สีน้ำมัน</t>
  </si>
  <si>
    <t>งานอื่นๆ</t>
  </si>
  <si>
    <t>- เคาน์เตอร์ ค.ส.ล.</t>
  </si>
  <si>
    <t>หมวดงานระบบไฟฟ้า</t>
  </si>
  <si>
    <t>งานระบบน้ำประปา</t>
  </si>
  <si>
    <t>- Dia. 3"</t>
  </si>
  <si>
    <t>- Dia. 2-1/2"</t>
  </si>
  <si>
    <t>- Dia. 2"</t>
  </si>
  <si>
    <t>- Dia. 1-1/2"</t>
  </si>
  <si>
    <t>- Dia. 1"</t>
  </si>
  <si>
    <t>- Dia. 3/4"</t>
  </si>
  <si>
    <t>วาล์วควบคุมการไหลของน้ำ แรงดัน 125 ปอนด์</t>
  </si>
  <si>
    <t>- GATE VALVE Dia. 3"</t>
  </si>
  <si>
    <t>- GATE VALVE Dia. 2"</t>
  </si>
  <si>
    <t>- GATE VALVE Dia. 3/4"</t>
  </si>
  <si>
    <t>- อุปกรณ์ประกอบท่อ ข้อต่อ</t>
  </si>
  <si>
    <t>งานระบบท่อโสโครก ,ท่อน้ำทิ้ง และท่ออากาศ</t>
  </si>
  <si>
    <t>- Dia. 6"</t>
  </si>
  <si>
    <t>- Dia. 4"</t>
  </si>
  <si>
    <t>ท่อ PVC Class 8.5</t>
  </si>
  <si>
    <t>CO. ,FCO. และ YCO</t>
  </si>
  <si>
    <t>- CO. ,FCO. และ YCO Dia. 6"</t>
  </si>
  <si>
    <t>- CO. ,FCO. และ YCO Dia. 4"</t>
  </si>
  <si>
    <t>- CO. ,FCO. และ YCO Dia. 2-1/2"</t>
  </si>
  <si>
    <t>- FD. Dia. 2" พร้อม P-TRAP</t>
  </si>
  <si>
    <t>บ่อบำบัดน้ำเสีย</t>
  </si>
  <si>
    <t>- ถังบำบัดน้ำเสียสำเร็จรูป ขนาด 10.00 ลบ.ม./วัน</t>
  </si>
  <si>
    <t>- ถังดักไขมัน ขนาด 2000 ลิตร</t>
  </si>
  <si>
    <t>ข้อต่อ FLEX</t>
  </si>
  <si>
    <t>LN11 ในห้องไฟฟ้า MDB</t>
  </si>
  <si>
    <t>ติดตั้ง CB-30A.1P สำหรับ SAUNA จำนวน 2 ชุด</t>
  </si>
  <si>
    <t>ติดตั้ง เครื่องทำน้ำอุ่น จำนวน 4 ชุด ในห้องอาบน้ำ</t>
  </si>
  <si>
    <t>ติดตั้ง เครื่องปรับอากาศ จำนวน 1 ชุด ในห้องพักอาจารย์</t>
  </si>
  <si>
    <t>เพิ่มสวิทช์ระบบแสงสว่างในห้อง VIP/1 และ VIP/2</t>
  </si>
  <si>
    <t>เพิ่มสวิทช์ระบบแสงสว่างใน ห้องตรวจ 1, 2, 3</t>
  </si>
  <si>
    <t>ติดตั้ง เครื่องปรับอากาศ จำนวน 1 ชุด ในห้องตรวจ 2</t>
  </si>
  <si>
    <t>ติดตั้ง พัดลมดูดอากาศ จำนวน 12 เครื่อง ในห้องน้ำ</t>
  </si>
  <si>
    <t xml:space="preserve"> - ตู้ LN11 ขนาด 18 ช่องเมน 3 สาย 100AT/100AF, IC&gt;15kA.</t>
  </si>
  <si>
    <t xml:space="preserve"> - เซอร์กิตเบรกเกอร์ 2 สาย ขนาด 20A,IC&gt;6kA.</t>
  </si>
  <si>
    <t xml:space="preserve"> - เซอร์กิตเบรกเกอร์ 2 สาย ขนาด 30A,IC&gt;6kA. (RCD)</t>
  </si>
  <si>
    <t xml:space="preserve"> - สาย IEC 01  #50 Sq.mm. </t>
  </si>
  <si>
    <t xml:space="preserve"> - สาย IEC 01  #10 Sq.mm. </t>
  </si>
  <si>
    <t xml:space="preserve"> - ท่อ IMC Ø 2" </t>
  </si>
  <si>
    <t xml:space="preserve"> - ตู้เหล็ก #0 </t>
  </si>
  <si>
    <t>ตู้</t>
  </si>
  <si>
    <t xml:space="preserve"> - เซอร์กิตเบรกเกอร์ 2 สาย ขนาด 30A,IC&gt;6kA.</t>
  </si>
  <si>
    <t xml:space="preserve"> - สาย IEC 01  #4 Sq.mm. </t>
  </si>
  <si>
    <t xml:space="preserve"> - ท่อ IMC Ø 1" </t>
  </si>
  <si>
    <t>เครื่อง</t>
  </si>
  <si>
    <t xml:space="preserve"> - เครื่องทำน้ำอุ่น 3,500 W.</t>
  </si>
  <si>
    <t xml:space="preserve"> - เครื่องปรับอากาศ</t>
  </si>
  <si>
    <t xml:space="preserve"> - สาย IEC 01  #2.5 Sq.mm. </t>
  </si>
  <si>
    <t xml:space="preserve"> - ท่อ EMT Ø 1/2" </t>
  </si>
  <si>
    <t xml:space="preserve"> - สวิทซ์ฝังทางเดียว 1 สวิทซ์ ฝาครอบพลาสติก</t>
  </si>
  <si>
    <t xml:space="preserve"> - พัดลมดูดอากาศ 8 นิ้ว</t>
  </si>
  <si>
    <t>หมวดงานระบบประปาและสุขาภิบาล</t>
  </si>
  <si>
    <t>หมวดงานตกแต่งภายใน</t>
  </si>
  <si>
    <t>หมวดงานภูมิสถาปัตยกรรม</t>
  </si>
  <si>
    <t>งานตกแต่งภายใน</t>
  </si>
  <si>
    <t>- B-1 ตู้ชั้นวางของ+ตู้เก็บของ</t>
  </si>
  <si>
    <t>- B-2 เคาน์เตอร์ต้อนรับ</t>
  </si>
  <si>
    <t>- B-3 ตู้ชั้นวางของพระ+ตู้เก็บของ</t>
  </si>
  <si>
    <t>- B-4 ตู้ชั้นวางของ+ตู้เก็บของ</t>
  </si>
  <si>
    <t>- B-5 ตู้จัดเตรียมของ+ตู้ลอย (ห้องตรวจ)</t>
  </si>
  <si>
    <t>- B-6 โต๊ะทำงาน+ชั้นวางของ (ห้องตรวจ)</t>
  </si>
  <si>
    <t>- B-7 ตู้เก็บของ (ห้องปฏิบัติการแพทย์แผนไทย)</t>
  </si>
  <si>
    <t>- B-9 เคาน์เตอร์จัดเตรียม (ห้องนวดลูกประคบ)</t>
  </si>
  <si>
    <t>- B-11 เคาน์เตอร์จัดเตรียม (ห้องผดุงครรภ์)</t>
  </si>
  <si>
    <t>- B-13 ตู้จัดเตรียมของ+ตู้ลอย (ห้อง VIP)</t>
  </si>
  <si>
    <t>- B-14 เคาน์เตอร์+ตู้ลอย (ห้องพักพนักงาน/อาจารย์)</t>
  </si>
  <si>
    <t>- B-15 ตู้ล็อกเกอร์ (ห้องพักพนักงาน/อาจารย์)</t>
  </si>
  <si>
    <t>- B-16 ตู้เสื้อผ้า (ห้องซักรีด)</t>
  </si>
  <si>
    <t>- B-17 ชั้นวางของ (ห้องซักรีด)</t>
  </si>
  <si>
    <t>- B-18 โต๊ะแต่งตัว (ห้องน้ำชาย-หญิง)</t>
  </si>
  <si>
    <t>- B-19 ตู้ล็อกเกอร์ (ห้องน้ำชาย-หญิง)</t>
  </si>
  <si>
    <t>- B-20 โต๊ะทำงาน</t>
  </si>
  <si>
    <t>- B-21 โต๊ะทำงาน</t>
  </si>
  <si>
    <t>- WB-1 ผนังตกแต่ง 01</t>
  </si>
  <si>
    <t>- WB-2 ผนังตกแต่ง 02</t>
  </si>
  <si>
    <t>- WB-3 ผนังตกแต่ง 03</t>
  </si>
  <si>
    <t>- WB-4 ผนังตกแต่ง 04</t>
  </si>
  <si>
    <t>- WB-5 ผนังตกแต่ง 05</t>
  </si>
  <si>
    <t>- WB-6 ผนังตกแต่ง 06</t>
  </si>
  <si>
    <t>- WB-7 ผนังตกแต่ง 07</t>
  </si>
  <si>
    <t>- WB-8 ผนังตกแต่ง 08</t>
  </si>
  <si>
    <t>- WB-9 ผนังตกแต่ง 09</t>
  </si>
  <si>
    <t>- WB-10 ผนังตกแต่ง 10</t>
  </si>
  <si>
    <t>งานตกแต่งภายใน (ต่อ)</t>
  </si>
  <si>
    <t>งาน HARDSCAPE</t>
  </si>
  <si>
    <t>5.1.1</t>
  </si>
  <si>
    <t>5.1.2</t>
  </si>
  <si>
    <t>5.1.3</t>
  </si>
  <si>
    <t>งานพื้น</t>
  </si>
  <si>
    <t>งานเฟอร์นิเจอร์</t>
  </si>
  <si>
    <t>- พื้นทางเดินโรยหินเกล็ด เบอร์ 3 ขนาด 10 มม.</t>
  </si>
  <si>
    <t>- อ่างปลูกบัว</t>
  </si>
  <si>
    <t>- ขอบกั้นกรวด</t>
  </si>
  <si>
    <t>งาน SOFTSCAPE</t>
  </si>
  <si>
    <t>5.2.1</t>
  </si>
  <si>
    <t>- สมอไทย</t>
  </si>
  <si>
    <t>ขนาดลำต้น 4 นิ้ว</t>
  </si>
  <si>
    <t>- ส้มปอย</t>
  </si>
  <si>
    <t>- มะกรูด</t>
  </si>
  <si>
    <t>- โคดลาน</t>
  </si>
  <si>
    <t>- ทองหลางใบมน</t>
  </si>
  <si>
    <t>- ขันทองพยาบาท</t>
  </si>
  <si>
    <t>- น้อยหน่า</t>
  </si>
  <si>
    <t>- กระเบียด</t>
  </si>
  <si>
    <t>- กระเบา</t>
  </si>
  <si>
    <t>- กระโดน</t>
  </si>
  <si>
    <t>- กานพลู</t>
  </si>
  <si>
    <t>- มะขามป้อม</t>
  </si>
  <si>
    <t>- มะนาว</t>
  </si>
  <si>
    <t>- หนาด</t>
  </si>
  <si>
    <t>ขนาดลำต้น 2 นิ้ว</t>
  </si>
  <si>
    <t>- ขี้เหล็ก</t>
  </si>
  <si>
    <t>- สารภี</t>
  </si>
  <si>
    <t>- สะเดา</t>
  </si>
  <si>
    <t>- หม่อน</t>
  </si>
  <si>
    <t>- ส้มเสี้ยว</t>
  </si>
  <si>
    <t>- กล้วยน้ำว้า</t>
  </si>
  <si>
    <t>ขนาดลำต้น 6 นิ้ว</t>
  </si>
  <si>
    <t>- เต่าร้างแดง</t>
  </si>
  <si>
    <t>- ตีนเป็ดน้ำ</t>
  </si>
  <si>
    <t>- กระดังงาไทย</t>
  </si>
  <si>
    <t>- เปล้าน้อย</t>
  </si>
  <si>
    <t>- เปล้าใหญ่</t>
  </si>
  <si>
    <t>- ราชดัด</t>
  </si>
  <si>
    <t>- พิกุล</t>
  </si>
  <si>
    <t>- บุนนาค</t>
  </si>
  <si>
    <t>5.2.2</t>
  </si>
  <si>
    <t>งานไม้พุ่มและไม้คลุมดิน</t>
  </si>
  <si>
    <t>ถุง 12 นิ้ว สูง 1.50 ม.</t>
  </si>
  <si>
    <t>- โมก</t>
  </si>
  <si>
    <t>- พุดศุภโชค</t>
  </si>
  <si>
    <t>ถุง 10 นิ้ว สูง 0.40-0.50 ม.</t>
  </si>
  <si>
    <t>- หนวดปลาหมึกเขียวแคระ</t>
  </si>
  <si>
    <t>ถุง 10 นิ้ว สูง 0.50-0.60 ม.</t>
  </si>
  <si>
    <t>- ยี่โถแคระ</t>
  </si>
  <si>
    <t>- ชาฮกเกี้ยน</t>
  </si>
  <si>
    <t>- กระเพราขาว</t>
  </si>
  <si>
    <t>- กระเพราแดง</t>
  </si>
  <si>
    <t>- ตะไคร้</t>
  </si>
  <si>
    <t>- ตะไคร้หอม</t>
  </si>
  <si>
    <t>- ขิง</t>
  </si>
  <si>
    <t>- ข่า</t>
  </si>
  <si>
    <t>- ขมิ้นชัน</t>
  </si>
  <si>
    <t>- กระเจี๊ยบแดง</t>
  </si>
  <si>
    <t>ถุง 6 นิ้ว สูง 0.30-0.40 ม.</t>
  </si>
  <si>
    <t>ถุง 8 นิ้ว สูง 0.80-1.00 ม.</t>
  </si>
  <si>
    <t>ถุง 8 นิ้ว สูง 0.50-0.60 ม.</t>
  </si>
  <si>
    <t>- มะแว้งต้น</t>
  </si>
  <si>
    <t>- กระทือ</t>
  </si>
  <si>
    <t>- พลับพลึง</t>
  </si>
  <si>
    <t>- ไพล</t>
  </si>
  <si>
    <t>- เพชรสังฆาต</t>
  </si>
  <si>
    <t>- ทองพันชั่ง</t>
  </si>
  <si>
    <t>- พลู</t>
  </si>
  <si>
    <t>ถุง 6 นิ้ว สูง 0.20-0.30 ม.</t>
  </si>
  <si>
    <t>- ชุมเห็ดเทศ</t>
  </si>
  <si>
    <t>- เหงือกปลาหมอ</t>
  </si>
  <si>
    <t>- ว่านหางจระเข้</t>
  </si>
  <si>
    <t>- บัวบก</t>
  </si>
  <si>
    <t>- เสลดพังพอนตัวผู้</t>
  </si>
  <si>
    <t>- เสลดพังพอนตัวเมีย</t>
  </si>
  <si>
    <t>- ชะเอมเทศ</t>
  </si>
  <si>
    <t>- เตยหอม</t>
  </si>
  <si>
    <t>- ละหุ่ง</t>
  </si>
  <si>
    <t>- โกศน้ำเต้า</t>
  </si>
  <si>
    <t>- ดีปลี</t>
  </si>
  <si>
    <t>- โปร่งฟ้า</t>
  </si>
  <si>
    <t>- จิงจูฉ่าย</t>
  </si>
  <si>
    <t>- ขมิ้นอ้อย</t>
  </si>
  <si>
    <t>- หูเสือ</t>
  </si>
  <si>
    <t>ถุง 6 นิ้ว สูง 0.40-0.45 ม.</t>
  </si>
  <si>
    <t>ถุง 6 นิ้ว สูง 0.10-0.15 ม.</t>
  </si>
  <si>
    <t>ถุง 6 นิ้ว สูง 0.50-0.60 ม.</t>
  </si>
  <si>
    <t>ถุง 6 นิ้ว สูง 0.40-0.50 ม.</t>
  </si>
  <si>
    <t>ถุง 8 นิ้ว สูง 0.80-0.90 ม.</t>
  </si>
  <si>
    <t>ถุง 8 นิ้ว สูง 1.00-1.20 ม.</t>
  </si>
  <si>
    <t>- สลัดได</t>
  </si>
  <si>
    <t>- ว่านมหากาฬ</t>
  </si>
  <si>
    <t>- ว่านหอมแดง</t>
  </si>
  <si>
    <t>- ช้าพลู</t>
  </si>
  <si>
    <t>- แพงแดง</t>
  </si>
  <si>
    <t>- ว่านชักมดลูก</t>
  </si>
  <si>
    <t>- มะลิ</t>
  </si>
  <si>
    <t>- กระวาน</t>
  </si>
  <si>
    <t>ถุง 6 นิ้ว สูง 0.70-0.80 ม.</t>
  </si>
  <si>
    <t>- พลูคาว</t>
  </si>
  <si>
    <t>- เอื้องหมายนา</t>
  </si>
  <si>
    <t>- รางจืด</t>
  </si>
  <si>
    <t>- ว่านธรณีสาร</t>
  </si>
  <si>
    <t>- ว่านกาบหอยเล็ก</t>
  </si>
  <si>
    <t>- ว่านกาบหอยใหญ่</t>
  </si>
  <si>
    <t>- อัคคีทวาร</t>
  </si>
  <si>
    <t>- กระบือเจ็ดตัว</t>
  </si>
  <si>
    <t>- บัวเผื่อน</t>
  </si>
  <si>
    <t>- บัวหลวง</t>
  </si>
  <si>
    <t>- บัวจงกลนี</t>
  </si>
  <si>
    <t>- หนุมานประสานกาย</t>
  </si>
  <si>
    <t>- บอระเพ็ด</t>
  </si>
  <si>
    <t>- หญ้านวลน้อย</t>
  </si>
  <si>
    <t>ถุง 8 นิ้ว สูง 0.70-0.80 ม.</t>
  </si>
  <si>
    <t>ถุง 8 นิ้ว สูง 0.40-0.50 ม.</t>
  </si>
  <si>
    <t>ถุง 8 นิ้ว สูง 0.60-0.70 ม.</t>
  </si>
  <si>
    <t>- ดินปลูกผสมปุ๋ย คิดเป็น 10% ของราคาวัสดุ</t>
  </si>
  <si>
    <t>งานเฟอร์นิเจอร์ลอยตัว</t>
  </si>
  <si>
    <t>งานระบบไฟฟ้า</t>
  </si>
  <si>
    <t xml:space="preserve"> - F-1 โต๊ะส่วนรับรองลูกค้า</t>
  </si>
  <si>
    <t xml:space="preserve"> - F-2 เก้าอี้ส่วนรับรองลูกค้า</t>
  </si>
  <si>
    <t xml:space="preserve"> - F-3 เก้าอี้พักคอย 4 ที่นั่ง</t>
  </si>
  <si>
    <t xml:space="preserve"> - F-4 เก้าอี้ติดต่อ</t>
  </si>
  <si>
    <t xml:space="preserve"> - F-5 เก้าอี้เจ้าหน้าที่ห้องตรวจ</t>
  </si>
  <si>
    <t xml:space="preserve"> - F-6 เตียงตรวจ</t>
  </si>
  <si>
    <t xml:space="preserve"> - F-7 เก้าอี้ห้องแต่งตัว</t>
  </si>
  <si>
    <t xml:space="preserve"> - F-8 เตียงสปาชนิดเจาะหลุมหน้า</t>
  </si>
  <si>
    <t xml:space="preserve"> - F-9 โต๊ะส่วนพักพนักงาน+อาจารย์</t>
  </si>
  <si>
    <t xml:space="preserve"> - F-10 เก้าอี้เจ้าหน้าที่+อาจารย์</t>
  </si>
  <si>
    <t xml:space="preserve"> - F-11 โต๊ะเจ้าหน้าที่+อาจารย์</t>
  </si>
  <si>
    <t xml:space="preserve"> - F-12 เก้าอี้เจ้าหน้าที่+อาจารย์</t>
  </si>
  <si>
    <t xml:space="preserve"> - F-13 ตู้อบซาวน์น่า</t>
  </si>
  <si>
    <t xml:space="preserve"> - ม่านปรับแสง</t>
  </si>
  <si>
    <t xml:space="preserve"> - ฉากกั้นห้องตรวจ+นวด</t>
  </si>
  <si>
    <t>เฟอร์นิเจอร์ลอยตัว</t>
  </si>
  <si>
    <t>ระบบไฟฟ้า</t>
  </si>
  <si>
    <t>งานไม้ยืนต้น (พร้อมปลูกและไม้ค้ำยัน)</t>
  </si>
  <si>
    <t>- ฟลัชวาล์วโถปัสสาวะชาย</t>
  </si>
  <si>
    <t>- แท่นหลังโถสุขภัณฑ์ และโถปัสสาวะ</t>
  </si>
  <si>
    <t>- ประตู D1</t>
  </si>
  <si>
    <t>- ประตู D2</t>
  </si>
  <si>
    <t>- ประตู D5</t>
  </si>
  <si>
    <t>- DB-1 วงกบพร้อมบานประตูพร้อมอุปกรณ์+มือจับ+ที่ล๊อคบานเปิดคู่</t>
  </si>
  <si>
    <t>- DB-2 วงกบพร้อมบานประตูพร้อมอุปกรณ์+มือจับ+ที่ล๊อคบานเปิดเดี่ยว</t>
  </si>
  <si>
    <t>- DB-3 ประตูบานสไลด์ (ห้องตรวจ) พร้อมอุปกรณ์รางเลื่อน+มือจับ+ที่ล๊อค</t>
  </si>
  <si>
    <t>- กระจกเงา ขนาด 1.00x2.55 ม.</t>
  </si>
  <si>
    <t>- กระจกเงา ขนาด 1.00x1.80 ม.</t>
  </si>
  <si>
    <t>- ท่อน้ำทิ้งซิงค์ล้างจาน</t>
  </si>
  <si>
    <t>งานประตู - หน้าต่าง (ต่อ)</t>
  </si>
  <si>
    <t>ลบ.ม.</t>
  </si>
  <si>
    <t xml:space="preserve"> - อุปกรณ์ประกอบ</t>
  </si>
  <si>
    <t>ท่อ PP-R ชั้นคุณภาพ PN10</t>
  </si>
  <si>
    <t>- บ่อดักกลิ่นพร้อมฝา</t>
  </si>
  <si>
    <t>- พื้นไม้สังเคราะห์ WPC ขนาด 135x25 มม. แบบกลวง</t>
  </si>
  <si>
    <t>- โครงคร่าวเหล็กกล่อง 100x50x2.3 มม.</t>
  </si>
  <si>
    <t>กก.</t>
  </si>
  <si>
    <t>- รื้อถอนพื้น ค.ส.ล. วางบนดิน</t>
  </si>
  <si>
    <t>- เหล็กเส้นเสริมคอนกรีต RB9 (SR24)</t>
  </si>
  <si>
    <t>- ลวดผูกเหล็ก</t>
  </si>
  <si>
    <t>- ทรายหยาบ</t>
  </si>
  <si>
    <t>- พื้นเท ค.ส.ล. วางบนดิน หนา 0.15 ม. กำลังอัด 240 ksc. (Cylinder)</t>
  </si>
  <si>
    <t>โครงการก่อสร้าง  ปรับปรุงห้องปฏิบัติการคลินิกแพทย์แผนไทย</t>
  </si>
  <si>
    <t>สถานที่ก่อสร้าง  ศูนย์เวียงบัว  ต.ช้างเผือก  อ.เมือง  จ.เชียงใหม่</t>
  </si>
  <si>
    <t>คำนวณราคาเมื่อวันที่</t>
  </si>
  <si>
    <t>รายการประมาณราคา  ปรับปรุงห้องปฏิบัติการคลินิกแพทย์แผนไทย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</si>
</sst>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&quot;$&quot;#,##0_);\(&quot;$&quot;#,##0\)"/>
    <numFmt numFmtId="188" formatCode="&quot;$&quot;#,##0_);[Red]\(&quot;$&quot;#,##0\)"/>
    <numFmt numFmtId="189" formatCode="&quot;$&quot;#,##0.00_);\(&quot;$&quot;#,##0.00\)"/>
    <numFmt numFmtId="190" formatCode="&quot;$&quot;#,##0.00_);[Red]\(&quot;$&quot;#,##0.00\)"/>
    <numFmt numFmtId="191" formatCode="_(&quot;$&quot;* #,##0_);_(&quot;$&quot;* \(#,##0\);_(&quot;$&quot;* &quot;-&quot;_);_(@_)"/>
    <numFmt numFmtId="192" formatCode="_(&quot;$&quot;* #,##0.00_);_(&quot;$&quot;* \(#,##0.00\);_(&quot;$&quot;* &quot;-&quot;??_);_(@_)"/>
    <numFmt numFmtId="193" formatCode="_(* #,##0.00_);_(* \(#,##0.00\);_(* &quot;-&quot;??_);_(@_)"/>
    <numFmt numFmtId="194" formatCode="_-* #,##0_-;\-* #,##0_-;_-* &quot;-&quot;??_-;_-@_-"/>
    <numFmt numFmtId="195" formatCode="_-* #,##0.00000000000000_-;\-* #,##0.00000000000000_-;_-* &quot;-&quot;??_-;_-@_-"/>
    <numFmt numFmtId="196" formatCode="0.0000"/>
    <numFmt numFmtId="197" formatCode="[$-F800]dddd\,\ mmmm\ dd\,\ yyyy"/>
    <numFmt numFmtId="198" formatCode="&quot;\&quot;#,##0;[Red]&quot;\&quot;\-#,##0"/>
    <numFmt numFmtId="199" formatCode="_ * #,##0.00_ ;_ * \-#,##0.00_ ;_ * &quot;-&quot;??_ ;_ @_ "/>
    <numFmt numFmtId="200" formatCode="_ * #,##0_ ;_ * \-#,##0_ ;_ * &quot;-&quot;_ ;_ @_ "/>
    <numFmt numFmtId="201" formatCode="&quot;฿&quot;\t#,##0_);\(&quot;฿&quot;\t#,##0\)"/>
    <numFmt numFmtId="202" formatCode="\t0.00E+00"/>
    <numFmt numFmtId="203" formatCode="#,##0.0_);\(#,##0.0\)"/>
    <numFmt numFmtId="204" formatCode="\ว\ว\/\ด\ด\/\ป\ป"/>
    <numFmt numFmtId="205" formatCode="0.0&quot;  &quot;"/>
    <numFmt numFmtId="206" formatCode="#,##0\ &quot;F&quot;;[Red]\-#,##0\ &quot;F&quot;"/>
    <numFmt numFmtId="207" formatCode="dd\-mmm\-yy_)"/>
    <numFmt numFmtId="208" formatCode="\$#,##0\ ;\(\$#,##0\)"/>
    <numFmt numFmtId="209" formatCode="#,###.#"/>
    <numFmt numFmtId="210" formatCode="#."/>
    <numFmt numFmtId="211" formatCode="#,##0&quot; $&quot;;[Red]\-#,##0&quot; $&quot;"/>
    <numFmt numFmtId="212" formatCode="0.00_)"/>
    <numFmt numFmtId="213" formatCode="\t&quot;$&quot;#,##0_);\(\t&quot;$&quot;#,##0\)"/>
    <numFmt numFmtId="214" formatCode="_-* #,##0.00\ _D_M_-;\-* #,##0.00\ _D_M_-;_-* &quot;-&quot;??\ _D_M_-;_-@_-"/>
    <numFmt numFmtId="215" formatCode="General_)"/>
    <numFmt numFmtId="216" formatCode="_-* #,##0.0_-;\-* #,##0.0_-;_-* &quot;-&quot;??_-;_-@_-"/>
    <numFmt numFmtId="217" formatCode="#,##0.00_ ;\-#,##0.00\ "/>
    <numFmt numFmtId="218" formatCode="_-* #,##0.0000_-;\-* #,##0.0000_-;_-* &quot;-&quot;??_-;_-@_-"/>
    <numFmt numFmtId="220" formatCode="[$-107041E]d\ mmmm\ yyyy;@"/>
    <numFmt numFmtId="221" formatCode="#,##0.0"/>
    <numFmt numFmtId="222" formatCode="_-* #,##0.00_-;\-* #,##0.00_-;_-* \-??_-;_-@_-"/>
  </numFmts>
  <fonts count="83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AngsanaUPC"/>
      <family val="1"/>
      <charset val="222"/>
    </font>
    <font>
      <sz val="14"/>
      <name val="AngsanaUPC"/>
      <family val="1"/>
    </font>
    <font>
      <u/>
      <sz val="10"/>
      <color indexed="12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i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8"/>
      <name val="Arial"/>
      <family val="2"/>
    </font>
    <font>
      <b/>
      <sz val="14"/>
      <name val="AngsanaUPC"/>
      <family val="1"/>
    </font>
    <font>
      <sz val="14"/>
      <name val="SV Rojchana"/>
      <charset val="66"/>
    </font>
    <font>
      <sz val="11"/>
      <name val="?? ?????"/>
      <family val="3"/>
      <charset val="255"/>
    </font>
    <font>
      <sz val="10"/>
      <name val="Helv"/>
      <family val="2"/>
    </font>
    <font>
      <sz val="16"/>
      <name val="DilleniaUPC"/>
      <family val="1"/>
      <charset val="222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b/>
      <sz val="12"/>
      <name val="Arial"/>
      <family val="2"/>
    </font>
    <font>
      <sz val="14"/>
      <name val="Cordia New"/>
      <family val="3"/>
    </font>
    <font>
      <sz val="16"/>
      <color theme="1"/>
      <name val="AngsanaUPC"/>
      <family val="2"/>
      <charset val="222"/>
    </font>
    <font>
      <sz val="11"/>
      <color indexed="8"/>
      <name val="Tahoma"/>
      <family val="2"/>
      <charset val="222"/>
    </font>
    <font>
      <sz val="14"/>
      <name val="CordiaUPC"/>
      <family val="2"/>
    </font>
    <font>
      <sz val="14"/>
      <name val="SV Rojchana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  <charset val="222"/>
    </font>
    <font>
      <b/>
      <sz val="11"/>
      <color indexed="10"/>
      <name val="Calibri"/>
      <family val="2"/>
      <charset val="222"/>
    </font>
    <font>
      <b/>
      <sz val="11"/>
      <color indexed="9"/>
      <name val="Calibri"/>
      <family val="2"/>
      <charset val="22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62"/>
      <name val="Calibri"/>
      <family val="2"/>
      <charset val="222"/>
    </font>
    <font>
      <sz val="11"/>
      <color indexed="62"/>
      <name val="Calibri"/>
      <family val="2"/>
      <charset val="222"/>
    </font>
    <font>
      <sz val="11"/>
      <color indexed="10"/>
      <name val="Calibri"/>
      <family val="2"/>
      <charset val="222"/>
    </font>
    <font>
      <sz val="11"/>
      <color indexed="19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62"/>
      <name val="Tahoma"/>
      <family val="2"/>
      <charset val="222"/>
    </font>
    <font>
      <sz val="10"/>
      <color indexed="24"/>
      <name val="Arial"/>
      <family val="2"/>
    </font>
    <font>
      <sz val="16"/>
      <name val="DilleniaUPC"/>
      <family val="1"/>
    </font>
    <font>
      <sz val="10"/>
      <name val="Tms Rmn"/>
    </font>
    <font>
      <sz val="10"/>
      <name val="Geneva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sz val="8"/>
      <name val="Times New Roman"/>
      <family val="1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"/>
      <color indexed="16"/>
      <name val="Courier"/>
      <family val="3"/>
    </font>
    <font>
      <sz val="9"/>
      <name val="Tms Rmn"/>
    </font>
    <font>
      <sz val="10"/>
      <name val="MS Serif"/>
      <family val="1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b/>
      <sz val="8"/>
      <name val="MS Sans Serif"/>
      <family val="2"/>
    </font>
    <font>
      <sz val="12"/>
      <name val="Helv"/>
    </font>
    <font>
      <sz val="11"/>
      <color indexed="20"/>
      <name val="Calibri"/>
      <family val="2"/>
    </font>
    <font>
      <sz val="12"/>
      <color indexed="9"/>
      <name val="Helv"/>
    </font>
    <font>
      <sz val="10"/>
      <name val="MS Sans Serif"/>
      <family val="2"/>
    </font>
    <font>
      <sz val="10"/>
      <name val="PragmaticaCTT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9"/>
      <name val="Arial"/>
      <family val="2"/>
    </font>
    <font>
      <b/>
      <sz val="10"/>
      <color indexed="43"/>
      <name val="Arial"/>
      <family val="2"/>
    </font>
    <font>
      <b/>
      <sz val="14"/>
      <name val="Angsana New"/>
      <family val="1"/>
      <charset val="222"/>
    </font>
    <font>
      <b/>
      <i/>
      <sz val="24"/>
      <color indexed="49"/>
      <name val="Arial Narrow"/>
      <family val="2"/>
    </font>
    <font>
      <sz val="16"/>
      <color indexed="8"/>
      <name val="AngsanaUPC"/>
      <family val="2"/>
      <charset val="222"/>
    </font>
    <font>
      <sz val="12"/>
      <name val="EucrosiaUPC"/>
      <family val="1"/>
      <charset val="66"/>
    </font>
    <font>
      <sz val="14"/>
      <name val="BrowalliaUPC"/>
      <family val="2"/>
    </font>
    <font>
      <vertAlign val="superscript"/>
      <sz val="24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6"/>
      <name val="TH Niramit AS"/>
    </font>
  </fonts>
  <fills count="37">
    <fill>
      <patternFill patternType="none"/>
    </fill>
    <fill>
      <patternFill patternType="gray125"/>
    </fill>
    <fill>
      <patternFill patternType="solid">
        <fgColor rgb="FFD8D8D8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080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19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4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2" fillId="0" borderId="0"/>
    <xf numFmtId="196" fontId="3" fillId="0" borderId="0" applyFont="0" applyFill="0" applyBorder="0" applyAlignment="0" applyProtection="0"/>
    <xf numFmtId="0" fontId="2" fillId="0" borderId="0"/>
    <xf numFmtId="196" fontId="3" fillId="0" borderId="0" applyFont="0" applyFill="0" applyBorder="0" applyAlignment="0" applyProtection="0"/>
    <xf numFmtId="0" fontId="2" fillId="0" borderId="0"/>
    <xf numFmtId="196" fontId="3" fillId="0" borderId="0" applyFont="0" applyFill="0" applyBorder="0" applyAlignment="0" applyProtection="0"/>
    <xf numFmtId="0" fontId="2" fillId="0" borderId="0"/>
    <xf numFmtId="193" fontId="2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2" fillId="0" borderId="0"/>
    <xf numFmtId="193" fontId="2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2" fillId="0" borderId="0"/>
    <xf numFmtId="193" fontId="2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2" fillId="0" borderId="0"/>
    <xf numFmtId="193" fontId="2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2" fillId="0" borderId="0"/>
    <xf numFmtId="193" fontId="2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6" fillId="0" borderId="0">
      <alignment vertical="center"/>
    </xf>
    <xf numFmtId="198" fontId="17" fillId="0" borderId="0" applyFont="0" applyFill="0" applyBorder="0" applyAlignment="0" applyProtection="0"/>
    <xf numFmtId="19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4" fontId="18" fillId="0" borderId="0" applyFont="0" applyFill="0" applyBorder="0" applyAlignment="0" applyProtection="0"/>
    <xf numFmtId="201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0" fontId="2" fillId="0" borderId="0" applyFont="0" applyFill="0" applyBorder="0" applyAlignment="0" applyProtection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0" fontId="20" fillId="0" borderId="0"/>
    <xf numFmtId="0" fontId="21" fillId="0" borderId="0"/>
    <xf numFmtId="9" fontId="2" fillId="4" borderId="0"/>
    <xf numFmtId="0" fontId="2" fillId="0" borderId="0" applyFill="0" applyBorder="0" applyAlignment="0"/>
    <xf numFmtId="203" fontId="18" fillId="0" borderId="0" applyFill="0" applyBorder="0" applyAlignment="0"/>
    <xf numFmtId="0" fontId="22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204" fontId="19" fillId="0" borderId="0" applyFill="0" applyBorder="0" applyAlignment="0"/>
    <xf numFmtId="205" fontId="19" fillId="0" borderId="0" applyFill="0" applyBorder="0" applyAlignment="0"/>
    <xf numFmtId="203" fontId="18" fillId="0" borderId="0" applyFill="0" applyBorder="0" applyAlignment="0"/>
    <xf numFmtId="204" fontId="19" fillId="0" borderId="0" applyFont="0" applyFill="0" applyBorder="0" applyAlignment="0" applyProtection="0"/>
    <xf numFmtId="203" fontId="18" fillId="0" borderId="0" applyFont="0" applyFill="0" applyBorder="0" applyAlignment="0" applyProtection="0"/>
    <xf numFmtId="14" fontId="24" fillId="0" borderId="0" applyFill="0" applyBorder="0" applyAlignment="0"/>
    <xf numFmtId="204" fontId="19" fillId="0" borderId="0" applyFill="0" applyBorder="0" applyAlignment="0"/>
    <xf numFmtId="203" fontId="18" fillId="0" borderId="0" applyFill="0" applyBorder="0" applyAlignment="0"/>
    <xf numFmtId="204" fontId="19" fillId="0" borderId="0" applyFill="0" applyBorder="0" applyAlignment="0"/>
    <xf numFmtId="205" fontId="19" fillId="0" borderId="0" applyFill="0" applyBorder="0" applyAlignment="0"/>
    <xf numFmtId="203" fontId="18" fillId="0" borderId="0" applyFill="0" applyBorder="0" applyAlignment="0"/>
    <xf numFmtId="38" fontId="14" fillId="5" borderId="0" applyNumberFormat="0" applyBorder="0" applyAlignment="0" applyProtection="0"/>
    <xf numFmtId="0" fontId="25" fillId="0" borderId="57" applyNumberFormat="0" applyAlignment="0" applyProtection="0">
      <alignment horizontal="left" vertical="center"/>
    </xf>
    <xf numFmtId="0" fontId="25" fillId="0" borderId="5">
      <alignment horizontal="left" vertical="center"/>
    </xf>
    <xf numFmtId="10" fontId="14" fillId="6" borderId="21" applyNumberFormat="0" applyBorder="0" applyAlignment="0" applyProtection="0"/>
    <xf numFmtId="204" fontId="19" fillId="0" borderId="0" applyFill="0" applyBorder="0" applyAlignment="0"/>
    <xf numFmtId="203" fontId="18" fillId="0" borderId="0" applyFill="0" applyBorder="0" applyAlignment="0"/>
    <xf numFmtId="204" fontId="19" fillId="0" borderId="0" applyFill="0" applyBorder="0" applyAlignment="0"/>
    <xf numFmtId="205" fontId="19" fillId="0" borderId="0" applyFill="0" applyBorder="0" applyAlignment="0"/>
    <xf numFmtId="203" fontId="18" fillId="0" borderId="0" applyFill="0" applyBorder="0" applyAlignment="0"/>
    <xf numFmtId="206" fontId="22" fillId="0" borderId="0"/>
    <xf numFmtId="0" fontId="26" fillId="0" borderId="0" applyFont="0" applyFill="0" applyBorder="0" applyAlignment="0" applyProtection="0"/>
    <xf numFmtId="204" fontId="19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0" fontId="2" fillId="0" borderId="0" applyFont="0" applyFill="0" applyBorder="0" applyAlignment="0" applyProtection="0"/>
    <xf numFmtId="204" fontId="19" fillId="0" borderId="0" applyFill="0" applyBorder="0" applyAlignment="0"/>
    <xf numFmtId="203" fontId="18" fillId="0" borderId="0" applyFill="0" applyBorder="0" applyAlignment="0"/>
    <xf numFmtId="204" fontId="19" fillId="0" borderId="0" applyFill="0" applyBorder="0" applyAlignment="0"/>
    <xf numFmtId="205" fontId="19" fillId="0" borderId="0" applyFill="0" applyBorder="0" applyAlignment="0"/>
    <xf numFmtId="203" fontId="18" fillId="0" borderId="0" applyFill="0" applyBorder="0" applyAlignment="0"/>
    <xf numFmtId="49" fontId="24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201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15" fontId="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39" fontId="49" fillId="0" borderId="0"/>
    <xf numFmtId="0" fontId="16" fillId="0" borderId="0">
      <alignment vertic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2" fillId="0" borderId="0" applyNumberFormat="0" applyFill="0" applyBorder="0" applyAlignment="0" applyProtection="0"/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10" fillId="0" borderId="0" applyNumberFormat="0" applyFill="0" applyBorder="0" applyAlignment="0" applyProtection="0"/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202" fontId="47" fillId="0" borderId="0" applyFont="0" applyFill="0" applyBorder="0" applyAlignment="0" applyProtection="0"/>
    <xf numFmtId="0" fontId="30" fillId="0" borderId="0">
      <alignment vertical="center"/>
    </xf>
    <xf numFmtId="187" fontId="49" fillId="0" borderId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189" fontId="49" fillId="0" borderId="0"/>
    <xf numFmtId="14" fontId="49" fillId="0" borderId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0" fontId="27" fillId="0" borderId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202" fontId="47" fillId="0" borderId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9" fontId="2" fillId="4" borderId="0"/>
    <xf numFmtId="37" fontId="49" fillId="0" borderId="0"/>
    <xf numFmtId="9" fontId="49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0" fillId="7" borderId="0" applyNumberFormat="0" applyBorder="0" applyAlignment="0" applyProtection="0"/>
    <xf numFmtId="0" fontId="50" fillId="8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5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6" borderId="0" applyNumberFormat="0" applyBorder="0" applyAlignment="0" applyProtection="0"/>
    <xf numFmtId="0" fontId="50" fillId="10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51" fillId="19" borderId="0" applyNumberFormat="0" applyBorder="0" applyAlignment="0" applyProtection="0"/>
    <xf numFmtId="0" fontId="51" fillId="14" borderId="0" applyNumberFormat="0" applyBorder="0" applyAlignment="0" applyProtection="0"/>
    <xf numFmtId="0" fontId="51" fillId="16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44" fillId="19" borderId="0" applyNumberFormat="0" applyBorder="0" applyAlignment="0" applyProtection="0"/>
    <xf numFmtId="0" fontId="44" fillId="14" borderId="0" applyNumberFormat="0" applyBorder="0" applyAlignment="0" applyProtection="0"/>
    <xf numFmtId="0" fontId="44" fillId="16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52" fillId="0" borderId="0">
      <protection locked="0"/>
    </xf>
    <xf numFmtId="9" fontId="4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0" fontId="74" fillId="0" borderId="55" applyNumberFormat="0" applyFont="0" applyBorder="0" applyAlignment="0" applyProtection="0"/>
    <xf numFmtId="0" fontId="75" fillId="5" borderId="11">
      <alignment horizontal="centerContinuous" vertical="top"/>
    </xf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53" fillId="0" borderId="0">
      <alignment horizontal="center" wrapText="1"/>
      <protection locked="0"/>
    </xf>
    <xf numFmtId="0" fontId="54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27" fillId="0" borderId="0" applyNumberFormat="0" applyFont="0" applyFill="0" applyBorder="0" applyAlignment="0" applyProtection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09" fontId="55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0" fontId="27" fillId="0" borderId="0" applyNumberFormat="0" applyFont="0" applyFill="0" applyBorder="0" applyAlignment="0" applyProtection="0"/>
    <xf numFmtId="0" fontId="56" fillId="27" borderId="58" applyNumberFormat="0" applyAlignment="0" applyProtection="0"/>
    <xf numFmtId="0" fontId="34" fillId="28" borderId="58" applyNumberFormat="0" applyAlignment="0" applyProtection="0"/>
    <xf numFmtId="0" fontId="34" fillId="28" borderId="58" applyNumberFormat="0" applyAlignment="0" applyProtection="0"/>
    <xf numFmtId="0" fontId="57" fillId="0" borderId="59" applyNumberFormat="0" applyFill="0" applyAlignment="0" applyProtection="0"/>
    <xf numFmtId="0" fontId="35" fillId="29" borderId="60" applyNumberFormat="0" applyAlignment="0" applyProtection="0"/>
    <xf numFmtId="0" fontId="35" fillId="29" borderId="60" applyNumberFormat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3" fontId="31" fillId="0" borderId="0" applyFont="0" applyFill="0" applyBorder="0" applyAlignment="0" applyProtection="0"/>
    <xf numFmtId="21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9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210" fontId="58" fillId="0" borderId="0">
      <protection locked="0"/>
    </xf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2" fillId="15" borderId="61" applyNumberFormat="0" applyFont="0" applyAlignment="0" applyProtection="0"/>
    <xf numFmtId="0" fontId="75" fillId="5" borderId="11">
      <alignment horizontal="centerContinuous" vertical="top"/>
    </xf>
    <xf numFmtId="0" fontId="59" fillId="0" borderId="54" applyNumberFormat="0" applyBorder="0" applyAlignment="0">
      <alignment horizontal="center"/>
    </xf>
    <xf numFmtId="0" fontId="60" fillId="0" borderId="0" applyNumberFormat="0" applyAlignment="0">
      <alignment horizontal="left"/>
    </xf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210" fontId="58" fillId="0" borderId="0">
      <protection locked="0"/>
    </xf>
    <xf numFmtId="208" fontId="46" fillId="0" borderId="0" applyFont="0" applyFill="0" applyBorder="0" applyAlignment="0" applyProtection="0"/>
    <xf numFmtId="208" fontId="46" fillId="0" borderId="0" applyFont="0" applyFill="0" applyBorder="0" applyAlignment="0" applyProtection="0"/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210" fontId="58" fillId="0" borderId="0">
      <protection locked="0"/>
    </xf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5" fontId="15" fillId="30" borderId="0">
      <alignment horizontal="centerContinuous"/>
    </xf>
    <xf numFmtId="211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0" fontId="61" fillId="0" borderId="0" applyNumberFormat="0" applyAlignment="0">
      <alignment horizontal="left"/>
    </xf>
    <xf numFmtId="0" fontId="62" fillId="12" borderId="58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10" fontId="58" fillId="0" borderId="0">
      <protection locked="0"/>
    </xf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72" fillId="0" borderId="56" applyProtection="0"/>
    <xf numFmtId="0" fontId="73" fillId="31" borderId="0" applyProtection="0"/>
    <xf numFmtId="0" fontId="38" fillId="0" borderId="62" applyNumberFormat="0" applyFill="0" applyAlignment="0" applyProtection="0"/>
    <xf numFmtId="0" fontId="38" fillId="0" borderId="62" applyNumberFormat="0" applyFill="0" applyAlignment="0" applyProtection="0"/>
    <xf numFmtId="0" fontId="39" fillId="0" borderId="63" applyNumberFormat="0" applyFill="0" applyAlignment="0" applyProtection="0"/>
    <xf numFmtId="0" fontId="39" fillId="0" borderId="63" applyNumberFormat="0" applyFill="0" applyAlignment="0" applyProtection="0"/>
    <xf numFmtId="0" fontId="40" fillId="0" borderId="64" applyNumberFormat="0" applyFill="0" applyAlignment="0" applyProtection="0"/>
    <xf numFmtId="0" fontId="40" fillId="0" borderId="64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3" fillId="0" borderId="31">
      <alignment horizontal="center"/>
    </xf>
    <xf numFmtId="0" fontId="63" fillId="0" borderId="0">
      <alignment horizontal="center"/>
    </xf>
    <xf numFmtId="0" fontId="6" fillId="0" borderId="0" applyNumberFormat="0" applyFill="0" applyBorder="0" applyAlignment="0" applyProtection="0">
      <alignment vertical="top"/>
      <protection locked="0"/>
    </xf>
    <xf numFmtId="0" fontId="41" fillId="18" borderId="58" applyNumberFormat="0" applyAlignment="0" applyProtection="0"/>
    <xf numFmtId="0" fontId="41" fillId="18" borderId="58" applyNumberFormat="0" applyAlignment="0" applyProtection="0"/>
    <xf numFmtId="0" fontId="41" fillId="18" borderId="58" applyNumberFormat="0" applyAlignment="0" applyProtection="0"/>
    <xf numFmtId="0" fontId="41" fillId="18" borderId="58" applyNumberFormat="0" applyAlignment="0" applyProtection="0"/>
    <xf numFmtId="0" fontId="41" fillId="18" borderId="58" applyNumberFormat="0" applyAlignment="0" applyProtection="0"/>
    <xf numFmtId="203" fontId="64" fillId="32" borderId="0"/>
    <xf numFmtId="0" fontId="45" fillId="12" borderId="58" applyNumberFormat="0" applyAlignment="0" applyProtection="0"/>
    <xf numFmtId="0" fontId="65" fillId="8" borderId="0" applyNumberFormat="0" applyBorder="0" applyAlignment="0" applyProtection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19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4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19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205" fontId="47" fillId="0" borderId="0" applyFill="0" applyBorder="0" applyAlignment="0"/>
    <xf numFmtId="0" fontId="42" fillId="0" borderId="65" applyNumberFormat="0" applyFill="0" applyAlignment="0" applyProtection="0"/>
    <xf numFmtId="0" fontId="42" fillId="0" borderId="65" applyNumberFormat="0" applyFill="0" applyAlignment="0" applyProtection="0"/>
    <xf numFmtId="203" fontId="66" fillId="33" borderId="0"/>
    <xf numFmtId="38" fontId="67" fillId="0" borderId="0" applyFont="0" applyFill="0" applyBorder="0" applyAlignment="0" applyProtection="0"/>
    <xf numFmtId="40" fontId="67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8" fontId="67" fillId="0" borderId="0" applyFont="0" applyFill="0" applyBorder="0" applyAlignment="0" applyProtection="0"/>
    <xf numFmtId="190" fontId="67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69" fillId="18" borderId="0" applyNumberFormat="0" applyBorder="0" applyAlignment="0" applyProtection="0"/>
    <xf numFmtId="37" fontId="70" fillId="0" borderId="0"/>
    <xf numFmtId="206" fontId="22" fillId="0" borderId="0"/>
    <xf numFmtId="212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8" fillId="0" borderId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3" fillId="0" borderId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2" fillId="0" borderId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9" fontId="3" fillId="0" borderId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16" fillId="0" borderId="0">
      <alignment vertical="center"/>
    </xf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30" fillId="0" borderId="0">
      <alignment vertical="center"/>
    </xf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7" fillId="0" borderId="0" applyNumberFormat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9" fontId="3" fillId="0" borderId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" fillId="0" borderId="0"/>
    <xf numFmtId="0" fontId="3" fillId="0" borderId="0"/>
    <xf numFmtId="0" fontId="76" fillId="0" borderId="0" applyNumberFormat="0" applyFont="0" applyFill="0" applyBorder="0" applyAlignment="0" applyProtection="0"/>
    <xf numFmtId="0" fontId="78" fillId="0" borderId="0"/>
    <xf numFmtId="0" fontId="76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78" fillId="0" borderId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78" fillId="0" borderId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78" fillId="0" borderId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78" fillId="0" borderId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78" fillId="0" borderId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78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78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78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78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78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78" fillId="0" borderId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30" fillId="0" borderId="0">
      <alignment vertical="center"/>
    </xf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30" fillId="0" borderId="0">
      <alignment vertical="center"/>
    </xf>
    <xf numFmtId="0" fontId="27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7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30" fillId="0" borderId="0">
      <alignment vertical="center"/>
    </xf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30" fillId="0" borderId="0">
      <alignment vertical="center"/>
    </xf>
    <xf numFmtId="0" fontId="27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7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30" fillId="0" borderId="0">
      <alignment vertical="center"/>
    </xf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30" fillId="0" borderId="0">
      <alignment vertical="center"/>
    </xf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30" fillId="0" borderId="0">
      <alignment vertical="center"/>
    </xf>
    <xf numFmtId="0" fontId="78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30" fillId="0" borderId="0">
      <alignment vertical="center"/>
    </xf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30" fillId="0" borderId="0">
      <alignment vertical="center"/>
    </xf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30" fillId="0" borderId="0">
      <alignment vertical="center"/>
    </xf>
    <xf numFmtId="0" fontId="16" fillId="0" borderId="0">
      <alignment vertical="center"/>
    </xf>
    <xf numFmtId="0" fontId="30" fillId="0" borderId="0">
      <alignment vertical="center"/>
    </xf>
    <xf numFmtId="0" fontId="78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8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9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222" fontId="3" fillId="0" borderId="0" applyFill="0" applyBorder="0" applyAlignment="0" applyProtection="0"/>
  </cellStyleXfs>
  <cellXfs count="439">
    <xf numFmtId="0" fontId="0" fillId="0" borderId="0" xfId="0"/>
    <xf numFmtId="0" fontId="9" fillId="0" borderId="0" xfId="0" applyFont="1"/>
    <xf numFmtId="0" fontId="7" fillId="0" borderId="4" xfId="12" applyFont="1" applyBorder="1"/>
    <xf numFmtId="0" fontId="7" fillId="0" borderId="4" xfId="12" applyFont="1" applyBorder="1" applyAlignment="1"/>
    <xf numFmtId="43" fontId="7" fillId="0" borderId="4" xfId="12" applyNumberFormat="1" applyFont="1" applyBorder="1"/>
    <xf numFmtId="0" fontId="7" fillId="0" borderId="5" xfId="12" applyFont="1" applyBorder="1" applyAlignment="1"/>
    <xf numFmtId="0" fontId="7" fillId="0" borderId="5" xfId="12" applyFont="1" applyBorder="1" applyAlignment="1">
      <alignment horizontal="right"/>
    </xf>
    <xf numFmtId="0" fontId="8" fillId="0" borderId="6" xfId="12" applyFont="1" applyBorder="1" applyAlignment="1">
      <alignment horizontal="center"/>
    </xf>
    <xf numFmtId="0" fontId="8" fillId="0" borderId="24" xfId="12" applyFont="1" applyBorder="1" applyAlignment="1"/>
    <xf numFmtId="43" fontId="8" fillId="0" borderId="28" xfId="12" applyNumberFormat="1" applyFont="1" applyBorder="1" applyAlignment="1">
      <alignment horizontal="center"/>
    </xf>
    <xf numFmtId="196" fontId="8" fillId="0" borderId="25" xfId="12" applyNumberFormat="1" applyFont="1" applyBorder="1" applyAlignment="1">
      <alignment horizontal="center"/>
    </xf>
    <xf numFmtId="43" fontId="8" fillId="0" borderId="7" xfId="4" applyFont="1" applyBorder="1" applyAlignment="1">
      <alignment horizontal="center"/>
    </xf>
    <xf numFmtId="0" fontId="8" fillId="0" borderId="8" xfId="12" applyFont="1" applyBorder="1" applyAlignment="1">
      <alignment horizontal="center"/>
    </xf>
    <xf numFmtId="0" fontId="8" fillId="0" borderId="18" xfId="12" applyFont="1" applyBorder="1" applyAlignment="1">
      <alignment horizontal="left"/>
    </xf>
    <xf numFmtId="196" fontId="7" fillId="0" borderId="23" xfId="12" applyNumberFormat="1" applyFont="1" applyBorder="1" applyAlignment="1">
      <alignment horizontal="center"/>
    </xf>
    <xf numFmtId="43" fontId="8" fillId="0" borderId="15" xfId="4" applyFont="1" applyBorder="1"/>
    <xf numFmtId="0" fontId="7" fillId="0" borderId="27" xfId="12" applyFont="1" applyBorder="1" applyAlignment="1"/>
    <xf numFmtId="0" fontId="7" fillId="0" borderId="26" xfId="12" applyFont="1" applyBorder="1" applyAlignment="1"/>
    <xf numFmtId="0" fontId="7" fillId="3" borderId="13" xfId="12" applyFont="1" applyFill="1" applyBorder="1" applyAlignment="1">
      <alignment horizontal="left"/>
    </xf>
    <xf numFmtId="0" fontId="8" fillId="0" borderId="28" xfId="12" applyFont="1" applyBorder="1" applyAlignment="1"/>
    <xf numFmtId="0" fontId="8" fillId="0" borderId="15" xfId="12" applyFont="1" applyBorder="1" applyAlignment="1">
      <alignment horizontal="left"/>
    </xf>
    <xf numFmtId="0" fontId="8" fillId="0" borderId="16" xfId="12" applyFont="1" applyBorder="1" applyAlignment="1">
      <alignment horizontal="center"/>
    </xf>
    <xf numFmtId="0" fontId="7" fillId="3" borderId="10" xfId="12" applyFont="1" applyFill="1" applyBorder="1" applyAlignment="1">
      <alignment horizontal="center"/>
    </xf>
    <xf numFmtId="0" fontId="7" fillId="3" borderId="12" xfId="12" applyFont="1" applyFill="1" applyBorder="1"/>
    <xf numFmtId="0" fontId="7" fillId="0" borderId="4" xfId="14" applyFont="1" applyBorder="1"/>
    <xf numFmtId="0" fontId="7" fillId="0" borderId="4" xfId="14" applyFont="1" applyBorder="1" applyAlignment="1"/>
    <xf numFmtId="43" fontId="7" fillId="0" borderId="4" xfId="14" applyNumberFormat="1" applyFont="1" applyBorder="1"/>
    <xf numFmtId="0" fontId="7" fillId="0" borderId="5" xfId="14" applyFont="1" applyBorder="1"/>
    <xf numFmtId="43" fontId="7" fillId="0" borderId="5" xfId="14" applyNumberFormat="1" applyFont="1" applyBorder="1"/>
    <xf numFmtId="0" fontId="7" fillId="0" borderId="0" xfId="14" applyFont="1" applyBorder="1"/>
    <xf numFmtId="0" fontId="7" fillId="0" borderId="5" xfId="14" applyFont="1" applyBorder="1" applyAlignment="1">
      <alignment horizontal="right"/>
    </xf>
    <xf numFmtId="0" fontId="8" fillId="0" borderId="6" xfId="14" applyFont="1" applyBorder="1" applyAlignment="1">
      <alignment horizontal="center"/>
    </xf>
    <xf numFmtId="0" fontId="7" fillId="0" borderId="7" xfId="14" applyFont="1" applyBorder="1" applyAlignment="1">
      <alignment horizontal="center"/>
    </xf>
    <xf numFmtId="43" fontId="8" fillId="0" borderId="7" xfId="14" applyNumberFormat="1" applyFont="1" applyBorder="1" applyAlignment="1">
      <alignment horizontal="center"/>
    </xf>
    <xf numFmtId="196" fontId="8" fillId="0" borderId="7" xfId="14" applyNumberFormat="1" applyFont="1" applyBorder="1" applyAlignment="1">
      <alignment horizontal="center"/>
    </xf>
    <xf numFmtId="0" fontId="8" fillId="0" borderId="8" xfId="14" applyFont="1" applyBorder="1" applyAlignment="1">
      <alignment horizontal="center"/>
    </xf>
    <xf numFmtId="0" fontId="8" fillId="0" borderId="18" xfId="14" applyFont="1" applyBorder="1" applyAlignment="1">
      <alignment horizontal="left"/>
    </xf>
    <xf numFmtId="0" fontId="8" fillId="0" borderId="9" xfId="14" applyFont="1" applyBorder="1" applyAlignment="1">
      <alignment horizontal="left"/>
    </xf>
    <xf numFmtId="0" fontId="7" fillId="0" borderId="5" xfId="14" applyFont="1" applyBorder="1" applyAlignment="1"/>
    <xf numFmtId="0" fontId="11" fillId="3" borderId="10" xfId="14" applyFont="1" applyFill="1" applyBorder="1" applyAlignment="1">
      <alignment horizontal="center"/>
    </xf>
    <xf numFmtId="0" fontId="9" fillId="0" borderId="0" xfId="0" applyFont="1" applyAlignment="1"/>
    <xf numFmtId="0" fontId="7" fillId="0" borderId="0" xfId="14" applyFont="1" applyBorder="1" applyAlignment="1"/>
    <xf numFmtId="0" fontId="7" fillId="0" borderId="0" xfId="12" applyFont="1" applyBorder="1" applyAlignment="1"/>
    <xf numFmtId="0" fontId="8" fillId="0" borderId="10" xfId="14" applyFont="1" applyBorder="1" applyAlignment="1">
      <alignment horizontal="center"/>
    </xf>
    <xf numFmtId="0" fontId="7" fillId="0" borderId="21" xfId="14" applyFont="1" applyBorder="1" applyAlignment="1">
      <alignment horizontal="center"/>
    </xf>
    <xf numFmtId="43" fontId="7" fillId="0" borderId="0" xfId="19" applyNumberFormat="1" applyFont="1" applyFill="1" applyBorder="1" applyAlignment="1"/>
    <xf numFmtId="43" fontId="8" fillId="0" borderId="0" xfId="19" applyNumberFormat="1" applyFont="1" applyFill="1" applyBorder="1" applyAlignment="1"/>
    <xf numFmtId="0" fontId="8" fillId="0" borderId="0" xfId="18" applyFont="1"/>
    <xf numFmtId="43" fontId="7" fillId="0" borderId="0" xfId="19" applyNumberFormat="1" applyFont="1" applyBorder="1"/>
    <xf numFmtId="43" fontId="7" fillId="2" borderId="1" xfId="19" applyNumberFormat="1" applyFont="1" applyFill="1" applyBorder="1" applyAlignment="1">
      <alignment horizontal="center"/>
    </xf>
    <xf numFmtId="43" fontId="8" fillId="0" borderId="0" xfId="19" applyNumberFormat="1" applyFont="1" applyBorder="1"/>
    <xf numFmtId="43" fontId="7" fillId="2" borderId="2" xfId="19" applyNumberFormat="1" applyFont="1" applyFill="1" applyBorder="1" applyAlignment="1">
      <alignment horizontal="center"/>
    </xf>
    <xf numFmtId="43" fontId="7" fillId="2" borderId="3" xfId="19" applyNumberFormat="1" applyFont="1" applyFill="1" applyBorder="1" applyAlignment="1">
      <alignment horizontal="center"/>
    </xf>
    <xf numFmtId="194" fontId="8" fillId="0" borderId="9" xfId="19" applyNumberFormat="1" applyFont="1" applyFill="1" applyBorder="1" applyAlignment="1"/>
    <xf numFmtId="194" fontId="8" fillId="0" borderId="18" xfId="19" applyNumberFormat="1" applyFont="1" applyFill="1" applyBorder="1" applyAlignment="1"/>
    <xf numFmtId="43" fontId="7" fillId="0" borderId="5" xfId="19" applyNumberFormat="1" applyFont="1" applyFill="1" applyBorder="1" applyAlignment="1"/>
    <xf numFmtId="194" fontId="7" fillId="0" borderId="5" xfId="19" applyNumberFormat="1" applyFont="1" applyFill="1" applyBorder="1" applyAlignment="1"/>
    <xf numFmtId="194" fontId="7" fillId="0" borderId="20" xfId="19" applyNumberFormat="1" applyFont="1" applyFill="1" applyBorder="1" applyAlignment="1"/>
    <xf numFmtId="43" fontId="7" fillId="0" borderId="20" xfId="19" applyNumberFormat="1" applyFont="1" applyFill="1" applyBorder="1" applyAlignment="1">
      <alignment horizontal="right"/>
    </xf>
    <xf numFmtId="0" fontId="9" fillId="0" borderId="20" xfId="0" applyFont="1" applyBorder="1"/>
    <xf numFmtId="0" fontId="8" fillId="0" borderId="20" xfId="18" applyFont="1" applyBorder="1"/>
    <xf numFmtId="43" fontId="7" fillId="0" borderId="20" xfId="19" applyNumberFormat="1" applyFont="1" applyFill="1" applyBorder="1" applyAlignment="1"/>
    <xf numFmtId="197" fontId="7" fillId="0" borderId="20" xfId="19" applyNumberFormat="1" applyFont="1" applyFill="1" applyBorder="1" applyAlignment="1"/>
    <xf numFmtId="43" fontId="7" fillId="0" borderId="79" xfId="19" applyNumberFormat="1" applyFont="1" applyFill="1" applyBorder="1" applyAlignment="1"/>
    <xf numFmtId="43" fontId="7" fillId="0" borderId="66" xfId="19" applyNumberFormat="1" applyFont="1" applyFill="1" applyBorder="1" applyAlignment="1"/>
    <xf numFmtId="43" fontId="7" fillId="0" borderId="80" xfId="19" applyNumberFormat="1" applyFont="1" applyFill="1" applyBorder="1" applyAlignment="1"/>
    <xf numFmtId="43" fontId="8" fillId="0" borderId="7" xfId="6068" applyFont="1" applyFill="1" applyBorder="1" applyAlignment="1"/>
    <xf numFmtId="43" fontId="8" fillId="0" borderId="7" xfId="6068" applyFont="1" applyFill="1" applyBorder="1" applyAlignment="1">
      <alignment horizontal="center"/>
    </xf>
    <xf numFmtId="43" fontId="8" fillId="0" borderId="9" xfId="6068" applyFont="1" applyFill="1" applyBorder="1" applyAlignment="1"/>
    <xf numFmtId="43" fontId="8" fillId="0" borderId="9" xfId="6068" applyFont="1" applyFill="1" applyBorder="1" applyAlignment="1">
      <alignment horizontal="center"/>
    </xf>
    <xf numFmtId="43" fontId="8" fillId="0" borderId="9" xfId="6068" applyFont="1" applyBorder="1"/>
    <xf numFmtId="43" fontId="8" fillId="0" borderId="9" xfId="6068" applyFont="1" applyBorder="1" applyAlignment="1">
      <alignment horizontal="center"/>
    </xf>
    <xf numFmtId="43" fontId="7" fillId="0" borderId="21" xfId="6068" applyFont="1" applyBorder="1" applyAlignment="1">
      <alignment horizontal="left"/>
    </xf>
    <xf numFmtId="43" fontId="11" fillId="3" borderId="11" xfId="6068" applyFont="1" applyFill="1" applyBorder="1" applyAlignment="1"/>
    <xf numFmtId="43" fontId="8" fillId="0" borderId="7" xfId="6068" applyFont="1" applyBorder="1" applyAlignment="1">
      <alignment horizontal="center"/>
    </xf>
    <xf numFmtId="43" fontId="7" fillId="0" borderId="17" xfId="6068" applyFont="1" applyBorder="1" applyAlignment="1">
      <alignment horizontal="center"/>
    </xf>
    <xf numFmtId="43" fontId="8" fillId="0" borderId="72" xfId="6068" applyFont="1" applyFill="1" applyBorder="1" applyAlignment="1"/>
    <xf numFmtId="43" fontId="8" fillId="0" borderId="72" xfId="6068" applyFont="1" applyFill="1" applyBorder="1" applyAlignment="1">
      <alignment horizontal="center"/>
    </xf>
    <xf numFmtId="43" fontId="8" fillId="0" borderId="9" xfId="6068" applyNumberFormat="1" applyFont="1" applyBorder="1" applyAlignment="1">
      <alignment horizontal="center"/>
    </xf>
    <xf numFmtId="216" fontId="8" fillId="0" borderId="9" xfId="19" applyNumberFormat="1" applyFont="1" applyFill="1" applyBorder="1" applyAlignment="1"/>
    <xf numFmtId="194" fontId="8" fillId="0" borderId="9" xfId="19" applyNumberFormat="1" applyFont="1" applyFill="1" applyBorder="1" applyAlignment="1">
      <alignment horizontal="right"/>
    </xf>
    <xf numFmtId="216" fontId="8" fillId="0" borderId="9" xfId="19" applyNumberFormat="1" applyFont="1" applyFill="1" applyBorder="1" applyAlignment="1">
      <alignment horizontal="right"/>
    </xf>
    <xf numFmtId="43" fontId="7" fillId="0" borderId="21" xfId="6068" applyNumberFormat="1" applyFont="1" applyBorder="1" applyAlignment="1">
      <alignment horizontal="center"/>
    </xf>
    <xf numFmtId="0" fontId="8" fillId="0" borderId="84" xfId="14" applyFont="1" applyBorder="1" applyAlignment="1">
      <alignment horizontal="center"/>
    </xf>
    <xf numFmtId="0" fontId="8" fillId="0" borderId="85" xfId="14" applyFont="1" applyBorder="1" applyAlignment="1">
      <alignment horizontal="left"/>
    </xf>
    <xf numFmtId="43" fontId="8" fillId="0" borderId="85" xfId="6068" applyFont="1" applyBorder="1"/>
    <xf numFmtId="218" fontId="7" fillId="0" borderId="85" xfId="6068" applyNumberFormat="1" applyFont="1" applyBorder="1" applyAlignment="1">
      <alignment horizontal="center"/>
    </xf>
    <xf numFmtId="43" fontId="7" fillId="0" borderId="85" xfId="6068" applyFont="1" applyBorder="1" applyAlignment="1">
      <alignment horizontal="center"/>
    </xf>
    <xf numFmtId="0" fontId="8" fillId="0" borderId="81" xfId="18" applyFont="1" applyFill="1" applyBorder="1"/>
    <xf numFmtId="0" fontId="7" fillId="0" borderId="22" xfId="0" applyFont="1" applyFill="1" applyBorder="1" applyAlignment="1">
      <alignment horizontal="center"/>
    </xf>
    <xf numFmtId="43" fontId="11" fillId="3" borderId="89" xfId="14" applyNumberFormat="1" applyFont="1" applyFill="1" applyBorder="1" applyAlignment="1"/>
    <xf numFmtId="43" fontId="7" fillId="3" borderId="20" xfId="14" applyNumberFormat="1" applyFont="1" applyFill="1" applyBorder="1" applyAlignment="1"/>
    <xf numFmtId="43" fontId="7" fillId="3" borderId="29" xfId="14" applyNumberFormat="1" applyFont="1" applyFill="1" applyBorder="1" applyAlignment="1"/>
    <xf numFmtId="43" fontId="7" fillId="3" borderId="40" xfId="14" applyNumberFormat="1" applyFont="1" applyFill="1" applyBorder="1" applyAlignment="1"/>
    <xf numFmtId="194" fontId="8" fillId="0" borderId="81" xfId="19" applyNumberFormat="1" applyFont="1" applyFill="1" applyBorder="1" applyAlignment="1"/>
    <xf numFmtId="0" fontId="7" fillId="0" borderId="21" xfId="0" applyFont="1" applyFill="1" applyBorder="1"/>
    <xf numFmtId="0" fontId="7" fillId="0" borderId="11" xfId="0" applyFont="1" applyFill="1" applyBorder="1"/>
    <xf numFmtId="43" fontId="7" fillId="0" borderId="21" xfId="6068" applyFont="1" applyFill="1" applyBorder="1"/>
    <xf numFmtId="194" fontId="8" fillId="0" borderId="85" xfId="19" applyNumberFormat="1" applyFont="1" applyFill="1" applyBorder="1" applyAlignment="1"/>
    <xf numFmtId="194" fontId="8" fillId="0" borderId="87" xfId="19" applyNumberFormat="1" applyFont="1" applyFill="1" applyBorder="1" applyAlignment="1"/>
    <xf numFmtId="43" fontId="8" fillId="0" borderId="85" xfId="6068" applyFont="1" applyFill="1" applyBorder="1" applyAlignment="1"/>
    <xf numFmtId="43" fontId="8" fillId="0" borderId="85" xfId="6068" applyFont="1" applyFill="1" applyBorder="1" applyAlignment="1">
      <alignment horizontal="center"/>
    </xf>
    <xf numFmtId="43" fontId="8" fillId="0" borderId="69" xfId="6068" applyFont="1" applyFill="1" applyBorder="1" applyAlignment="1"/>
    <xf numFmtId="43" fontId="8" fillId="0" borderId="69" xfId="6068" applyFont="1" applyFill="1" applyBorder="1" applyAlignment="1">
      <alignment horizontal="center"/>
    </xf>
    <xf numFmtId="43" fontId="8" fillId="0" borderId="68" xfId="6068" applyFont="1" applyFill="1" applyBorder="1"/>
    <xf numFmtId="216" fontId="7" fillId="0" borderId="69" xfId="19" applyNumberFormat="1" applyFont="1" applyFill="1" applyBorder="1" applyAlignment="1"/>
    <xf numFmtId="0" fontId="7" fillId="0" borderId="71" xfId="18" applyFont="1" applyFill="1" applyBorder="1"/>
    <xf numFmtId="216" fontId="7" fillId="0" borderId="72" xfId="19" applyNumberFormat="1" applyFont="1" applyFill="1" applyBorder="1" applyAlignment="1"/>
    <xf numFmtId="194" fontId="8" fillId="0" borderId="88" xfId="19" applyNumberFormat="1" applyFont="1" applyFill="1" applyBorder="1" applyAlignment="1"/>
    <xf numFmtId="43" fontId="8" fillId="0" borderId="9" xfId="19" applyNumberFormat="1" applyFont="1" applyFill="1" applyBorder="1" applyAlignment="1"/>
    <xf numFmtId="196" fontId="7" fillId="0" borderId="81" xfId="12" applyNumberFormat="1" applyFont="1" applyBorder="1" applyAlignment="1">
      <alignment horizontal="center"/>
    </xf>
    <xf numFmtId="43" fontId="7" fillId="0" borderId="4" xfId="19" applyNumberFormat="1" applyFont="1" applyFill="1" applyBorder="1" applyAlignment="1"/>
    <xf numFmtId="196" fontId="12" fillId="0" borderId="18" xfId="14" applyNumberFormat="1" applyFont="1" applyBorder="1" applyAlignment="1"/>
    <xf numFmtId="196" fontId="12" fillId="0" borderId="49" xfId="14" applyNumberFormat="1" applyFont="1" applyBorder="1" applyAlignment="1"/>
    <xf numFmtId="43" fontId="11" fillId="3" borderId="19" xfId="14" applyNumberFormat="1" applyFont="1" applyFill="1" applyBorder="1" applyAlignment="1">
      <alignment horizontal="center"/>
    </xf>
    <xf numFmtId="217" fontId="79" fillId="0" borderId="4" xfId="19" applyNumberFormat="1" applyFont="1" applyFill="1" applyBorder="1" applyAlignment="1">
      <alignment vertical="top"/>
    </xf>
    <xf numFmtId="0" fontId="9" fillId="0" borderId="4" xfId="0" applyFont="1" applyBorder="1"/>
    <xf numFmtId="43" fontId="7" fillId="0" borderId="5" xfId="19" quotePrefix="1" applyNumberFormat="1" applyFont="1" applyFill="1" applyBorder="1" applyAlignment="1"/>
    <xf numFmtId="0" fontId="9" fillId="0" borderId="5" xfId="0" applyFont="1" applyBorder="1"/>
    <xf numFmtId="43" fontId="7" fillId="0" borderId="5" xfId="19" applyNumberFormat="1" applyFont="1" applyFill="1" applyBorder="1" applyAlignment="1">
      <alignment vertical="center"/>
    </xf>
    <xf numFmtId="43" fontId="8" fillId="0" borderId="90" xfId="4" applyFont="1" applyBorder="1" applyAlignment="1">
      <alignment horizontal="center"/>
    </xf>
    <xf numFmtId="0" fontId="9" fillId="0" borderId="83" xfId="0" applyFont="1" applyBorder="1" applyAlignment="1">
      <alignment horizontal="center"/>
    </xf>
    <xf numFmtId="43" fontId="8" fillId="0" borderId="83" xfId="4" applyFont="1" applyBorder="1" applyAlignment="1">
      <alignment horizontal="center"/>
    </xf>
    <xf numFmtId="43" fontId="7" fillId="0" borderId="86" xfId="4" applyFont="1" applyBorder="1" applyAlignment="1">
      <alignment horizontal="center"/>
    </xf>
    <xf numFmtId="43" fontId="7" fillId="3" borderId="21" xfId="6068" applyFont="1" applyFill="1" applyBorder="1" applyAlignment="1"/>
    <xf numFmtId="43" fontId="7" fillId="3" borderId="91" xfId="12" applyNumberFormat="1" applyFont="1" applyFill="1" applyBorder="1" applyAlignment="1">
      <alignment horizontal="center"/>
    </xf>
    <xf numFmtId="43" fontId="8" fillId="36" borderId="9" xfId="6068" applyFont="1" applyFill="1" applyBorder="1" applyAlignment="1">
      <alignment horizontal="center"/>
    </xf>
    <xf numFmtId="43" fontId="8" fillId="0" borderId="9" xfId="6068" applyFont="1" applyFill="1" applyBorder="1"/>
    <xf numFmtId="43" fontId="8" fillId="0" borderId="81" xfId="18" applyNumberFormat="1" applyFont="1" applyFill="1" applyBorder="1"/>
    <xf numFmtId="194" fontId="7" fillId="0" borderId="18" xfId="19" applyNumberFormat="1" applyFont="1" applyFill="1" applyBorder="1" applyAlignment="1"/>
    <xf numFmtId="216" fontId="7" fillId="0" borderId="9" xfId="19" applyNumberFormat="1" applyFont="1" applyFill="1" applyBorder="1" applyAlignment="1"/>
    <xf numFmtId="43" fontId="8" fillId="0" borderId="81" xfId="6068" applyFont="1" applyFill="1" applyBorder="1"/>
    <xf numFmtId="43" fontId="8" fillId="0" borderId="85" xfId="6068" applyFont="1" applyFill="1" applyBorder="1"/>
    <xf numFmtId="0" fontId="8" fillId="0" borderId="50" xfId="12" applyFont="1" applyBorder="1" applyAlignment="1">
      <alignment horizontal="center"/>
    </xf>
    <xf numFmtId="0" fontId="8" fillId="0" borderId="51" xfId="12" applyFont="1" applyBorder="1" applyAlignment="1">
      <alignment horizontal="left"/>
    </xf>
    <xf numFmtId="43" fontId="8" fillId="0" borderId="51" xfId="4" applyFont="1" applyBorder="1"/>
    <xf numFmtId="196" fontId="7" fillId="0" borderId="92" xfId="12" applyNumberFormat="1" applyFont="1" applyBorder="1" applyAlignment="1">
      <alignment horizontal="center"/>
    </xf>
    <xf numFmtId="43" fontId="8" fillId="0" borderId="43" xfId="6068" applyFont="1" applyBorder="1" applyAlignment="1">
      <alignment horizontal="center"/>
    </xf>
    <xf numFmtId="43" fontId="8" fillId="0" borderId="93" xfId="4" applyFont="1" applyBorder="1" applyAlignment="1">
      <alignment horizontal="center"/>
    </xf>
    <xf numFmtId="43" fontId="8" fillId="34" borderId="0" xfId="14" applyNumberFormat="1" applyFont="1" applyFill="1" applyBorder="1" applyAlignment="1"/>
    <xf numFmtId="0" fontId="9" fillId="0" borderId="0" xfId="0" applyFont="1" applyBorder="1"/>
    <xf numFmtId="0" fontId="8" fillId="36" borderId="9" xfId="4032" applyFont="1" applyFill="1" applyBorder="1" applyAlignment="1">
      <alignment horizontal="center"/>
    </xf>
    <xf numFmtId="0" fontId="8" fillId="36" borderId="81" xfId="4032" quotePrefix="1" applyFont="1" applyFill="1" applyBorder="1" applyAlignment="1">
      <alignment horizontal="left"/>
    </xf>
    <xf numFmtId="49" fontId="8" fillId="36" borderId="81" xfId="4032" applyNumberFormat="1" applyFont="1" applyFill="1" applyBorder="1" applyAlignment="1">
      <alignment horizontal="left"/>
    </xf>
    <xf numFmtId="49" fontId="8" fillId="0" borderId="81" xfId="6075" applyNumberFormat="1" applyFont="1" applyFill="1" applyBorder="1"/>
    <xf numFmtId="0" fontId="7" fillId="0" borderId="9" xfId="6076" quotePrefix="1" applyNumberFormat="1" applyFont="1" applyBorder="1" applyAlignment="1" applyProtection="1">
      <alignment horizontal="left"/>
      <protection hidden="1"/>
    </xf>
    <xf numFmtId="49" fontId="8" fillId="36" borderId="81" xfId="3759" applyNumberFormat="1" applyFont="1" applyFill="1" applyBorder="1" applyAlignment="1">
      <alignment horizontal="left"/>
    </xf>
    <xf numFmtId="49" fontId="8" fillId="36" borderId="81" xfId="4032" quotePrefix="1" applyNumberFormat="1" applyFont="1" applyFill="1" applyBorder="1" applyAlignment="1">
      <alignment horizontal="left"/>
    </xf>
    <xf numFmtId="196" fontId="12" fillId="0" borderId="18" xfId="14" applyNumberFormat="1" applyFont="1" applyBorder="1" applyAlignment="1"/>
    <xf numFmtId="196" fontId="12" fillId="0" borderId="49" xfId="14" applyNumberFormat="1" applyFont="1" applyBorder="1" applyAlignment="1"/>
    <xf numFmtId="0" fontId="7" fillId="0" borderId="9" xfId="0" applyFont="1" applyFill="1" applyBorder="1"/>
    <xf numFmtId="0" fontId="7" fillId="0" borderId="18" xfId="0" applyFont="1" applyFill="1" applyBorder="1"/>
    <xf numFmtId="43" fontId="7" fillId="0" borderId="9" xfId="6068" applyFont="1" applyFill="1" applyBorder="1"/>
    <xf numFmtId="0" fontId="7" fillId="3" borderId="1" xfId="14" applyFont="1" applyFill="1" applyBorder="1" applyAlignment="1">
      <alignment horizontal="center" vertical="center" wrapText="1"/>
    </xf>
    <xf numFmtId="0" fontId="7" fillId="3" borderId="2" xfId="14" applyFont="1" applyFill="1" applyBorder="1" applyAlignment="1">
      <alignment horizontal="center" vertical="center" wrapText="1"/>
    </xf>
    <xf numFmtId="43" fontId="8" fillId="0" borderId="9" xfId="6068" quotePrefix="1" applyFont="1" applyFill="1" applyBorder="1" applyAlignment="1">
      <alignment horizontal="center"/>
    </xf>
    <xf numFmtId="43" fontId="8" fillId="0" borderId="81" xfId="6068" applyFont="1" applyFill="1" applyBorder="1" applyAlignment="1"/>
    <xf numFmtId="43" fontId="8" fillId="0" borderId="9" xfId="4032" applyNumberFormat="1" applyFont="1" applyFill="1" applyBorder="1" applyAlignment="1">
      <alignment horizontal="right"/>
    </xf>
    <xf numFmtId="43" fontId="8" fillId="36" borderId="9" xfId="4032" applyNumberFormat="1" applyFont="1" applyFill="1" applyBorder="1" applyAlignment="1">
      <alignment horizontal="right"/>
    </xf>
    <xf numFmtId="196" fontId="12" fillId="0" borderId="52" xfId="14" applyNumberFormat="1" applyFont="1" applyBorder="1" applyAlignment="1">
      <alignment horizontal="center"/>
    </xf>
    <xf numFmtId="196" fontId="12" fillId="0" borderId="53" xfId="14" applyNumberFormat="1" applyFont="1" applyBorder="1" applyAlignment="1">
      <alignment horizontal="center"/>
    </xf>
    <xf numFmtId="0" fontId="11" fillId="0" borderId="0" xfId="14" applyFont="1" applyFill="1" applyBorder="1" applyAlignment="1">
      <alignment horizontal="center"/>
    </xf>
    <xf numFmtId="0" fontId="7" fillId="0" borderId="0" xfId="14" applyFont="1" applyFill="1" applyBorder="1" applyAlignment="1">
      <alignment horizontal="left"/>
    </xf>
    <xf numFmtId="43" fontId="11" fillId="0" borderId="0" xfId="6068" applyFont="1" applyFill="1" applyBorder="1" applyAlignment="1"/>
    <xf numFmtId="43" fontId="11" fillId="0" borderId="0" xfId="14" applyNumberFormat="1" applyFont="1" applyFill="1" applyBorder="1" applyAlignment="1">
      <alignment horizontal="center"/>
    </xf>
    <xf numFmtId="0" fontId="8" fillId="0" borderId="9" xfId="14" applyFont="1" applyBorder="1"/>
    <xf numFmtId="0" fontId="9" fillId="0" borderId="9" xfId="0" applyFont="1" applyBorder="1"/>
    <xf numFmtId="43" fontId="9" fillId="0" borderId="9" xfId="0" applyNumberFormat="1" applyFont="1" applyBorder="1"/>
    <xf numFmtId="0" fontId="7" fillId="0" borderId="4" xfId="14" applyFont="1" applyBorder="1" applyAlignment="1">
      <alignment horizontal="center"/>
    </xf>
    <xf numFmtId="0" fontId="9" fillId="0" borderId="69" xfId="0" applyFont="1" applyBorder="1"/>
    <xf numFmtId="194" fontId="7" fillId="3" borderId="21" xfId="19" applyNumberFormat="1" applyFont="1" applyFill="1" applyBorder="1" applyAlignment="1"/>
    <xf numFmtId="43" fontId="7" fillId="3" borderId="21" xfId="6068" applyFont="1" applyFill="1" applyBorder="1" applyAlignment="1">
      <alignment horizontal="center"/>
    </xf>
    <xf numFmtId="0" fontId="9" fillId="0" borderId="18" xfId="0" applyFont="1" applyBorder="1"/>
    <xf numFmtId="194" fontId="7" fillId="0" borderId="70" xfId="19" applyNumberFormat="1" applyFont="1" applyFill="1" applyBorder="1" applyAlignment="1"/>
    <xf numFmtId="43" fontId="7" fillId="2" borderId="1" xfId="19" applyNumberFormat="1" applyFont="1" applyFill="1" applyBorder="1" applyAlignment="1">
      <alignment horizontal="center" vertical="center"/>
    </xf>
    <xf numFmtId="43" fontId="7" fillId="2" borderId="2" xfId="19" applyNumberFormat="1" applyFont="1" applyFill="1" applyBorder="1" applyAlignment="1">
      <alignment horizontal="center" vertical="center"/>
    </xf>
    <xf numFmtId="0" fontId="7" fillId="0" borderId="69" xfId="19" applyNumberFormat="1" applyFont="1" applyFill="1" applyBorder="1" applyAlignment="1">
      <alignment horizontal="center"/>
    </xf>
    <xf numFmtId="0" fontId="7" fillId="0" borderId="9" xfId="19" applyNumberFormat="1" applyFont="1" applyFill="1" applyBorder="1" applyAlignment="1">
      <alignment horizontal="center"/>
    </xf>
    <xf numFmtId="194" fontId="7" fillId="0" borderId="81" xfId="19" applyNumberFormat="1" applyFont="1" applyFill="1" applyBorder="1" applyAlignment="1"/>
    <xf numFmtId="0" fontId="7" fillId="36" borderId="69" xfId="4032" quotePrefix="1" applyFont="1" applyFill="1" applyBorder="1" applyAlignment="1">
      <alignment horizontal="left"/>
    </xf>
    <xf numFmtId="43" fontId="8" fillId="0" borderId="68" xfId="6068" applyFont="1" applyFill="1" applyBorder="1" applyAlignment="1"/>
    <xf numFmtId="43" fontId="7" fillId="0" borderId="4" xfId="19" applyNumberFormat="1" applyFont="1" applyFill="1" applyBorder="1" applyAlignment="1">
      <alignment vertical="center"/>
    </xf>
    <xf numFmtId="194" fontId="7" fillId="0" borderId="5" xfId="19" applyNumberFormat="1" applyFont="1" applyFill="1" applyBorder="1" applyAlignment="1">
      <alignment vertical="center"/>
    </xf>
    <xf numFmtId="194" fontId="7" fillId="0" borderId="20" xfId="19" applyNumberFormat="1" applyFont="1" applyFill="1" applyBorder="1" applyAlignment="1">
      <alignment vertical="center"/>
    </xf>
    <xf numFmtId="0" fontId="7" fillId="0" borderId="7" xfId="19" applyNumberFormat="1" applyFont="1" applyFill="1" applyBorder="1" applyAlignment="1">
      <alignment horizontal="center"/>
    </xf>
    <xf numFmtId="216" fontId="7" fillId="0" borderId="9" xfId="19" applyNumberFormat="1" applyFont="1" applyFill="1" applyBorder="1" applyAlignment="1">
      <alignment horizontal="center"/>
    </xf>
    <xf numFmtId="0" fontId="7" fillId="0" borderId="94" xfId="18" applyFont="1" applyFill="1" applyBorder="1"/>
    <xf numFmtId="196" fontId="8" fillId="0" borderId="9" xfId="6068" applyNumberFormat="1" applyFont="1" applyBorder="1" applyAlignment="1">
      <alignment horizontal="center" vertical="center"/>
    </xf>
    <xf numFmtId="196" fontId="7" fillId="0" borderId="85" xfId="6068" applyNumberFormat="1" applyFont="1" applyBorder="1" applyAlignment="1">
      <alignment horizontal="center" vertical="center"/>
    </xf>
    <xf numFmtId="196" fontId="7" fillId="0" borderId="21" xfId="6068" applyNumberFormat="1" applyFont="1" applyBorder="1" applyAlignment="1">
      <alignment horizontal="center" vertical="center"/>
    </xf>
    <xf numFmtId="0" fontId="7" fillId="0" borderId="8" xfId="12" applyFont="1" applyBorder="1" applyAlignment="1">
      <alignment horizontal="center"/>
    </xf>
    <xf numFmtId="0" fontId="7" fillId="0" borderId="18" xfId="12" applyFont="1" applyBorder="1" applyAlignment="1">
      <alignment horizontal="left"/>
    </xf>
    <xf numFmtId="0" fontId="7" fillId="0" borderId="18" xfId="6076" quotePrefix="1" applyNumberFormat="1" applyFont="1" applyBorder="1" applyAlignment="1" applyProtection="1">
      <alignment horizontal="left"/>
      <protection hidden="1"/>
    </xf>
    <xf numFmtId="0" fontId="9" fillId="0" borderId="72" xfId="0" applyFont="1" applyBorder="1"/>
    <xf numFmtId="0" fontId="13" fillId="0" borderId="18" xfId="0" applyFont="1" applyFill="1" applyBorder="1" applyAlignment="1"/>
    <xf numFmtId="0" fontId="8" fillId="0" borderId="81" xfId="0" applyFont="1" applyFill="1" applyBorder="1" applyProtection="1">
      <protection locked="0"/>
    </xf>
    <xf numFmtId="43" fontId="8" fillId="0" borderId="9" xfId="4" applyNumberFormat="1" applyFont="1" applyFill="1" applyBorder="1" applyAlignment="1">
      <alignment horizontal="center"/>
    </xf>
    <xf numFmtId="43" fontId="8" fillId="0" borderId="9" xfId="4" applyFont="1" applyFill="1" applyBorder="1" applyAlignment="1">
      <alignment horizontal="center"/>
    </xf>
    <xf numFmtId="43" fontId="8" fillId="0" borderId="9" xfId="4" applyFont="1" applyFill="1" applyBorder="1" applyAlignment="1"/>
    <xf numFmtId="43" fontId="8" fillId="0" borderId="9" xfId="4" applyFont="1" applyFill="1" applyBorder="1"/>
    <xf numFmtId="0" fontId="7" fillId="0" borderId="81" xfId="0" applyFont="1" applyFill="1" applyBorder="1" applyAlignment="1">
      <alignment horizontal="center"/>
    </xf>
    <xf numFmtId="0" fontId="8" fillId="0" borderId="81" xfId="0" applyFont="1" applyFill="1" applyBorder="1" applyAlignment="1"/>
    <xf numFmtId="4" fontId="8" fillId="0" borderId="9" xfId="6074" applyNumberFormat="1" applyFont="1" applyFill="1" applyBorder="1" applyAlignment="1" applyProtection="1">
      <alignment horizontal="center"/>
      <protection hidden="1"/>
    </xf>
    <xf numFmtId="194" fontId="8" fillId="0" borderId="1" xfId="19" applyNumberFormat="1" applyFont="1" applyFill="1" applyBorder="1" applyAlignment="1"/>
    <xf numFmtId="216" fontId="8" fillId="0" borderId="72" xfId="19" applyNumberFormat="1" applyFont="1" applyFill="1" applyBorder="1" applyAlignment="1"/>
    <xf numFmtId="194" fontId="8" fillId="0" borderId="74" xfId="19" applyNumberFormat="1" applyFont="1" applyFill="1" applyBorder="1" applyAlignment="1"/>
    <xf numFmtId="194" fontId="8" fillId="0" borderId="73" xfId="19" applyNumberFormat="1" applyFont="1" applyFill="1" applyBorder="1" applyAlignment="1"/>
    <xf numFmtId="0" fontId="7" fillId="0" borderId="9" xfId="0" applyFont="1" applyFill="1" applyBorder="1" applyAlignment="1">
      <alignment horizontal="center"/>
    </xf>
    <xf numFmtId="49" fontId="7" fillId="35" borderId="69" xfId="3714" applyNumberFormat="1" applyFont="1" applyFill="1" applyBorder="1" applyAlignment="1">
      <alignment horizontal="left" vertical="center"/>
    </xf>
    <xf numFmtId="0" fontId="7" fillId="35" borderId="69" xfId="3714" applyFont="1" applyFill="1" applyBorder="1" applyAlignment="1">
      <alignment horizontal="center" vertical="center"/>
    </xf>
    <xf numFmtId="221" fontId="7" fillId="0" borderId="9" xfId="3714" applyNumberFormat="1" applyFont="1" applyBorder="1" applyAlignment="1">
      <alignment horizontal="center" vertical="center"/>
    </xf>
    <xf numFmtId="49" fontId="7" fillId="0" borderId="9" xfId="3714" applyNumberFormat="1" applyFont="1" applyBorder="1" applyAlignment="1">
      <alignment horizontal="left" vertical="center"/>
    </xf>
    <xf numFmtId="49" fontId="7" fillId="0" borderId="9" xfId="3714" applyNumberFormat="1" applyFont="1" applyBorder="1" applyAlignment="1">
      <alignment vertical="center"/>
    </xf>
    <xf numFmtId="0" fontId="7" fillId="0" borderId="9" xfId="3714" applyNumberFormat="1" applyFont="1" applyBorder="1" applyAlignment="1">
      <alignment vertical="center"/>
    </xf>
    <xf numFmtId="0" fontId="7" fillId="0" borderId="9" xfId="3714" applyNumberFormat="1" applyFont="1" applyBorder="1" applyAlignment="1">
      <alignment horizontal="left" vertical="center"/>
    </xf>
    <xf numFmtId="0" fontId="8" fillId="0" borderId="81" xfId="18" applyFont="1" applyFill="1" applyBorder="1" applyAlignment="1"/>
    <xf numFmtId="194" fontId="8" fillId="0" borderId="85" xfId="19" applyNumberFormat="1" applyFont="1" applyFill="1" applyBorder="1" applyAlignment="1">
      <alignment horizontal="right"/>
    </xf>
    <xf numFmtId="49" fontId="8" fillId="36" borderId="88" xfId="4032" applyNumberFormat="1" applyFont="1" applyFill="1" applyBorder="1" applyAlignment="1">
      <alignment horizontal="left"/>
    </xf>
    <xf numFmtId="49" fontId="8" fillId="36" borderId="71" xfId="4032" applyNumberFormat="1" applyFont="1" applyFill="1" applyBorder="1" applyAlignment="1">
      <alignment horizontal="left"/>
    </xf>
    <xf numFmtId="43" fontId="8" fillId="36" borderId="72" xfId="4" applyFont="1" applyFill="1" applyBorder="1"/>
    <xf numFmtId="194" fontId="8" fillId="0" borderId="9" xfId="4" applyNumberFormat="1" applyFont="1" applyFill="1" applyBorder="1" applyAlignment="1">
      <alignment horizontal="center"/>
    </xf>
    <xf numFmtId="0" fontId="8" fillId="0" borderId="81" xfId="18" applyFont="1" applyBorder="1"/>
    <xf numFmtId="194" fontId="8" fillId="0" borderId="18" xfId="19" quotePrefix="1" applyNumberFormat="1" applyFont="1" applyFill="1" applyBorder="1" applyAlignment="1"/>
    <xf numFmtId="194" fontId="7" fillId="0" borderId="18" xfId="19" applyNumberFormat="1" applyFont="1" applyFill="1" applyBorder="1" applyAlignment="1"/>
    <xf numFmtId="194" fontId="8" fillId="0" borderId="18" xfId="19" applyNumberFormat="1" applyFont="1" applyFill="1" applyBorder="1" applyAlignment="1"/>
    <xf numFmtId="194" fontId="8" fillId="0" borderId="81" xfId="19" applyNumberFormat="1" applyFont="1" applyFill="1" applyBorder="1" applyAlignment="1"/>
    <xf numFmtId="194" fontId="7" fillId="0" borderId="70" xfId="19" applyNumberFormat="1" applyFont="1" applyFill="1" applyBorder="1" applyAlignment="1"/>
    <xf numFmtId="0" fontId="7" fillId="0" borderId="22" xfId="0" applyFont="1" applyFill="1" applyBorder="1" applyAlignment="1">
      <alignment horizontal="center"/>
    </xf>
    <xf numFmtId="49" fontId="8" fillId="36" borderId="15" xfId="4032" applyNumberFormat="1" applyFont="1" applyFill="1" applyBorder="1" applyAlignment="1"/>
    <xf numFmtId="49" fontId="8" fillId="36" borderId="81" xfId="4032" applyNumberFormat="1" applyFont="1" applyFill="1" applyBorder="1" applyAlignment="1"/>
    <xf numFmtId="0" fontId="9" fillId="0" borderId="18" xfId="0" applyFont="1" applyBorder="1" applyAlignment="1"/>
    <xf numFmtId="49" fontId="8" fillId="36" borderId="18" xfId="3759" applyNumberFormat="1" applyFont="1" applyFill="1" applyBorder="1" applyAlignment="1"/>
    <xf numFmtId="49" fontId="8" fillId="36" borderId="15" xfId="3759" applyNumberFormat="1" applyFont="1" applyFill="1" applyBorder="1" applyAlignment="1"/>
    <xf numFmtId="49" fontId="8" fillId="36" borderId="81" xfId="3759" applyNumberFormat="1" applyFont="1" applyFill="1" applyBorder="1" applyAlignment="1"/>
    <xf numFmtId="216" fontId="8" fillId="0" borderId="72" xfId="19" applyNumberFormat="1" applyFont="1" applyFill="1" applyBorder="1" applyAlignment="1">
      <alignment horizontal="right"/>
    </xf>
    <xf numFmtId="194" fontId="8" fillId="0" borderId="70" xfId="19" quotePrefix="1" applyNumberFormat="1" applyFont="1" applyFill="1" applyBorder="1" applyAlignment="1"/>
    <xf numFmtId="216" fontId="8" fillId="0" borderId="80" xfId="19" applyNumberFormat="1" applyFont="1" applyFill="1" applyBorder="1" applyAlignment="1">
      <alignment horizontal="right"/>
    </xf>
    <xf numFmtId="194" fontId="8" fillId="0" borderId="87" xfId="19" quotePrefix="1" applyNumberFormat="1" applyFont="1" applyFill="1" applyBorder="1" applyAlignment="1"/>
    <xf numFmtId="49" fontId="8" fillId="36" borderId="27" xfId="4032" applyNumberFormat="1" applyFont="1" applyFill="1" applyBorder="1" applyAlignment="1"/>
    <xf numFmtId="49" fontId="8" fillId="36" borderId="88" xfId="4032" applyNumberFormat="1" applyFont="1" applyFill="1" applyBorder="1" applyAlignment="1"/>
    <xf numFmtId="43" fontId="8" fillId="0" borderId="80" xfId="6068" applyFont="1" applyFill="1" applyBorder="1" applyAlignment="1"/>
    <xf numFmtId="216" fontId="8" fillId="0" borderId="69" xfId="19" applyNumberFormat="1" applyFont="1" applyFill="1" applyBorder="1" applyAlignment="1">
      <alignment horizontal="right"/>
    </xf>
    <xf numFmtId="49" fontId="8" fillId="36" borderId="95" xfId="4032" applyNumberFormat="1" applyFont="1" applyFill="1" applyBorder="1" applyAlignment="1"/>
    <xf numFmtId="49" fontId="8" fillId="36" borderId="71" xfId="4032" applyNumberFormat="1" applyFont="1" applyFill="1" applyBorder="1" applyAlignment="1"/>
    <xf numFmtId="43" fontId="8" fillId="36" borderId="85" xfId="6068" applyFont="1" applyFill="1" applyBorder="1" applyAlignment="1">
      <alignment horizontal="center"/>
    </xf>
    <xf numFmtId="43" fontId="8" fillId="36" borderId="69" xfId="6068" applyFont="1" applyFill="1" applyBorder="1" applyAlignment="1">
      <alignment horizontal="center"/>
    </xf>
    <xf numFmtId="194" fontId="8" fillId="0" borderId="69" xfId="19" applyNumberFormat="1" applyFont="1" applyFill="1" applyBorder="1" applyAlignment="1">
      <alignment horizontal="right"/>
    </xf>
    <xf numFmtId="194" fontId="8" fillId="0" borderId="70" xfId="19" applyNumberFormat="1" applyFont="1" applyFill="1" applyBorder="1" applyAlignment="1"/>
    <xf numFmtId="0" fontId="8" fillId="0" borderId="71" xfId="0" applyFont="1" applyFill="1" applyBorder="1" applyAlignment="1"/>
    <xf numFmtId="194" fontId="8" fillId="0" borderId="69" xfId="4" applyNumberFormat="1" applyFont="1" applyFill="1" applyBorder="1" applyAlignment="1">
      <alignment horizontal="center"/>
    </xf>
    <xf numFmtId="43" fontId="8" fillId="0" borderId="69" xfId="4" applyFont="1" applyFill="1" applyBorder="1" applyAlignment="1">
      <alignment horizontal="center"/>
    </xf>
    <xf numFmtId="43" fontId="8" fillId="0" borderId="69" xfId="4" applyFont="1" applyFill="1" applyBorder="1" applyAlignment="1"/>
    <xf numFmtId="43" fontId="8" fillId="36" borderId="69" xfId="4" applyFont="1" applyFill="1" applyBorder="1"/>
    <xf numFmtId="194" fontId="8" fillId="0" borderId="69" xfId="19" applyNumberFormat="1" applyFont="1" applyFill="1" applyBorder="1" applyAlignment="1"/>
    <xf numFmtId="194" fontId="8" fillId="0" borderId="18" xfId="19" applyNumberFormat="1" applyFont="1" applyFill="1" applyBorder="1" applyAlignment="1"/>
    <xf numFmtId="194" fontId="8" fillId="0" borderId="87" xfId="19" applyNumberFormat="1" applyFont="1" applyFill="1" applyBorder="1" applyAlignment="1"/>
    <xf numFmtId="194" fontId="7" fillId="0" borderId="70" xfId="19" applyNumberFormat="1" applyFont="1" applyFill="1" applyBorder="1" applyAlignment="1"/>
    <xf numFmtId="194" fontId="7" fillId="0" borderId="81" xfId="19" applyNumberFormat="1" applyFont="1" applyFill="1" applyBorder="1" applyAlignment="1"/>
    <xf numFmtId="194" fontId="8" fillId="0" borderId="18" xfId="19" applyNumberFormat="1" applyFont="1" applyFill="1" applyBorder="1" applyAlignment="1"/>
    <xf numFmtId="194" fontId="8" fillId="0" borderId="81" xfId="19" applyNumberFormat="1" applyFont="1" applyFill="1" applyBorder="1" applyAlignment="1"/>
    <xf numFmtId="194" fontId="8" fillId="0" borderId="87" xfId="19" applyNumberFormat="1" applyFont="1" applyFill="1" applyBorder="1" applyAlignment="1"/>
    <xf numFmtId="0" fontId="7" fillId="0" borderId="22" xfId="0" applyFont="1" applyFill="1" applyBorder="1" applyAlignment="1">
      <alignment horizontal="center"/>
    </xf>
    <xf numFmtId="43" fontId="8" fillId="0" borderId="88" xfId="6068" applyFont="1" applyFill="1" applyBorder="1" applyAlignment="1"/>
    <xf numFmtId="194" fontId="8" fillId="0" borderId="72" xfId="19" applyNumberFormat="1" applyFont="1" applyFill="1" applyBorder="1" applyAlignment="1">
      <alignment horizontal="right"/>
    </xf>
    <xf numFmtId="49" fontId="8" fillId="36" borderId="73" xfId="4032" applyNumberFormat="1" applyFont="1" applyFill="1" applyBorder="1" applyAlignment="1">
      <alignment horizontal="left"/>
    </xf>
    <xf numFmtId="43" fontId="8" fillId="0" borderId="71" xfId="6068" applyFont="1" applyFill="1" applyBorder="1" applyAlignment="1"/>
    <xf numFmtId="0" fontId="9" fillId="0" borderId="85" xfId="0" applyFont="1" applyBorder="1"/>
    <xf numFmtId="0" fontId="9" fillId="0" borderId="87" xfId="0" applyFont="1" applyBorder="1"/>
    <xf numFmtId="49" fontId="8" fillId="36" borderId="27" xfId="3759" applyNumberFormat="1" applyFont="1" applyFill="1" applyBorder="1" applyAlignment="1">
      <alignment horizontal="left"/>
    </xf>
    <xf numFmtId="0" fontId="7" fillId="0" borderId="69" xfId="6076" quotePrefix="1" applyNumberFormat="1" applyFont="1" applyBorder="1" applyAlignment="1" applyProtection="1">
      <alignment horizontal="left"/>
      <protection hidden="1"/>
    </xf>
    <xf numFmtId="0" fontId="9" fillId="0" borderId="95" xfId="0" applyFont="1" applyBorder="1"/>
    <xf numFmtId="0" fontId="8" fillId="0" borderId="88" xfId="0" applyFont="1" applyFill="1" applyBorder="1" applyProtection="1">
      <protection locked="0"/>
    </xf>
    <xf numFmtId="43" fontId="8" fillId="0" borderId="85" xfId="4" applyNumberFormat="1" applyFont="1" applyFill="1" applyBorder="1" applyAlignment="1">
      <alignment horizontal="center"/>
    </xf>
    <xf numFmtId="43" fontId="8" fillId="0" borderId="85" xfId="4" applyFont="1" applyFill="1" applyBorder="1" applyAlignment="1">
      <alignment horizontal="center"/>
    </xf>
    <xf numFmtId="43" fontId="8" fillId="0" borderId="85" xfId="4" applyFont="1" applyFill="1" applyBorder="1" applyAlignment="1"/>
    <xf numFmtId="216" fontId="8" fillId="0" borderId="85" xfId="19" applyNumberFormat="1" applyFont="1" applyFill="1" applyBorder="1" applyAlignment="1">
      <alignment horizontal="right"/>
    </xf>
    <xf numFmtId="0" fontId="8" fillId="0" borderId="88" xfId="0" applyFont="1" applyFill="1" applyBorder="1" applyAlignment="1"/>
    <xf numFmtId="43" fontId="12" fillId="0" borderId="96" xfId="6079" applyNumberFormat="1" applyFont="1" applyFill="1" applyBorder="1" applyAlignment="1">
      <alignment horizontal="right" vertical="center"/>
    </xf>
    <xf numFmtId="43" fontId="12" fillId="0" borderId="9" xfId="6079" applyNumberFormat="1" applyFont="1" applyFill="1" applyBorder="1" applyAlignment="1">
      <alignment horizontal="center" vertical="center"/>
    </xf>
    <xf numFmtId="43" fontId="12" fillId="0" borderId="9" xfId="6079" applyNumberFormat="1" applyFont="1" applyFill="1" applyBorder="1" applyAlignment="1">
      <alignment horizontal="right" vertical="center"/>
    </xf>
    <xf numFmtId="0" fontId="7" fillId="0" borderId="69" xfId="0" applyFont="1" applyFill="1" applyBorder="1" applyAlignment="1">
      <alignment horizontal="center"/>
    </xf>
    <xf numFmtId="49" fontId="7" fillId="0" borderId="69" xfId="3714" applyNumberFormat="1" applyFont="1" applyBorder="1" applyAlignment="1">
      <alignment vertical="center"/>
    </xf>
    <xf numFmtId="0" fontId="8" fillId="0" borderId="71" xfId="6070" applyFont="1" applyFill="1" applyBorder="1" applyAlignment="1">
      <alignment vertical="center"/>
    </xf>
    <xf numFmtId="43" fontId="8" fillId="0" borderId="69" xfId="2664" applyFont="1" applyFill="1" applyBorder="1" applyAlignment="1">
      <alignment horizontal="center"/>
    </xf>
    <xf numFmtId="43" fontId="12" fillId="0" borderId="85" xfId="6079" applyNumberFormat="1" applyFont="1" applyFill="1" applyBorder="1" applyAlignment="1">
      <alignment horizontal="center" vertical="center"/>
    </xf>
    <xf numFmtId="43" fontId="12" fillId="0" borderId="85" xfId="6079" applyNumberFormat="1" applyFont="1" applyFill="1" applyBorder="1" applyAlignment="1">
      <alignment horizontal="right" vertical="center"/>
    </xf>
    <xf numFmtId="0" fontId="7" fillId="0" borderId="70" xfId="0" applyFont="1" applyFill="1" applyBorder="1"/>
    <xf numFmtId="0" fontId="7" fillId="0" borderId="71" xfId="0" applyFont="1" applyFill="1" applyBorder="1" applyAlignment="1">
      <alignment horizontal="center"/>
    </xf>
    <xf numFmtId="43" fontId="7" fillId="0" borderId="69" xfId="6068" applyFont="1" applyFill="1" applyBorder="1"/>
    <xf numFmtId="43" fontId="8" fillId="0" borderId="9" xfId="6079" applyNumberFormat="1" applyFont="1" applyFill="1" applyBorder="1" applyAlignment="1">
      <alignment horizontal="center" vertical="center"/>
    </xf>
    <xf numFmtId="43" fontId="8" fillId="0" borderId="9" xfId="6079" applyNumberFormat="1" applyFont="1" applyFill="1" applyBorder="1" applyAlignment="1">
      <alignment horizontal="right" vertical="center"/>
    </xf>
    <xf numFmtId="43" fontId="8" fillId="0" borderId="85" xfId="4" applyFont="1" applyFill="1" applyBorder="1"/>
    <xf numFmtId="0" fontId="8" fillId="0" borderId="88" xfId="18" applyFont="1" applyFill="1" applyBorder="1"/>
    <xf numFmtId="0" fontId="7" fillId="0" borderId="18" xfId="0" applyFont="1" applyFill="1" applyBorder="1" applyAlignment="1"/>
    <xf numFmtId="43" fontId="82" fillId="0" borderId="96" xfId="6079" applyNumberFormat="1" applyFont="1" applyFill="1" applyBorder="1" applyAlignment="1">
      <alignment horizontal="center" vertical="center"/>
    </xf>
    <xf numFmtId="43" fontId="8" fillId="0" borderId="43" xfId="6068" applyFont="1" applyFill="1" applyBorder="1" applyAlignment="1"/>
    <xf numFmtId="216" fontId="7" fillId="0" borderId="43" xfId="19" applyNumberFormat="1" applyFont="1" applyFill="1" applyBorder="1" applyAlignment="1"/>
    <xf numFmtId="0" fontId="7" fillId="0" borderId="52" xfId="0" applyFont="1" applyFill="1" applyBorder="1" applyAlignment="1"/>
    <xf numFmtId="0" fontId="8" fillId="0" borderId="92" xfId="18" applyFont="1" applyFill="1" applyBorder="1"/>
    <xf numFmtId="43" fontId="8" fillId="0" borderId="43" xfId="6068" applyFont="1" applyFill="1" applyBorder="1" applyAlignment="1">
      <alignment horizontal="center"/>
    </xf>
    <xf numFmtId="43" fontId="8" fillId="0" borderId="43" xfId="6079" applyNumberFormat="1" applyFont="1" applyFill="1" applyBorder="1" applyAlignment="1">
      <alignment horizontal="center" vertical="center"/>
    </xf>
    <xf numFmtId="43" fontId="8" fillId="0" borderId="43" xfId="4" applyFont="1" applyFill="1" applyBorder="1" applyAlignment="1"/>
    <xf numFmtId="43" fontId="8" fillId="0" borderId="43" xfId="6079" applyNumberFormat="1" applyFont="1" applyFill="1" applyBorder="1" applyAlignment="1">
      <alignment horizontal="right" vertical="center"/>
    </xf>
    <xf numFmtId="216" fontId="8" fillId="0" borderId="43" xfId="19" applyNumberFormat="1" applyFont="1" applyFill="1" applyBorder="1" applyAlignment="1">
      <alignment horizontal="right"/>
    </xf>
    <xf numFmtId="194" fontId="8" fillId="0" borderId="52" xfId="19" applyNumberFormat="1" applyFont="1" applyFill="1" applyBorder="1" applyAlignment="1"/>
    <xf numFmtId="0" fontId="8" fillId="0" borderId="92" xfId="0" applyFont="1" applyFill="1" applyBorder="1" applyProtection="1">
      <protection locked="0"/>
    </xf>
    <xf numFmtId="43" fontId="8" fillId="0" borderId="43" xfId="4" applyNumberFormat="1" applyFont="1" applyFill="1" applyBorder="1" applyAlignment="1">
      <alignment horizontal="center"/>
    </xf>
    <xf numFmtId="43" fontId="8" fillId="0" borderId="43" xfId="4" applyFont="1" applyFill="1" applyBorder="1" applyAlignment="1">
      <alignment horizontal="center"/>
    </xf>
    <xf numFmtId="43" fontId="8" fillId="0" borderId="43" xfId="4" applyFont="1" applyFill="1" applyBorder="1"/>
    <xf numFmtId="194" fontId="8" fillId="0" borderId="18" xfId="19" applyNumberFormat="1" applyFont="1" applyFill="1" applyBorder="1" applyAlignment="1"/>
    <xf numFmtId="194" fontId="7" fillId="0" borderId="74" xfId="19" applyNumberFormat="1" applyFont="1" applyFill="1" applyBorder="1" applyAlignment="1"/>
    <xf numFmtId="43" fontId="8" fillId="0" borderId="96" xfId="6079" applyNumberFormat="1" applyFont="1" applyFill="1" applyBorder="1" applyAlignment="1">
      <alignment horizontal="center" vertical="center"/>
    </xf>
    <xf numFmtId="43" fontId="8" fillId="0" borderId="96" xfId="6079" applyNumberFormat="1" applyFont="1" applyFill="1" applyBorder="1" applyAlignment="1">
      <alignment horizontal="right" vertical="center"/>
    </xf>
    <xf numFmtId="194" fontId="8" fillId="0" borderId="87" xfId="19" applyNumberFormat="1" applyFont="1" applyFill="1" applyBorder="1" applyAlignment="1"/>
    <xf numFmtId="194" fontId="8" fillId="0" borderId="27" xfId="19" applyNumberFormat="1" applyFont="1" applyFill="1" applyBorder="1" applyAlignment="1"/>
    <xf numFmtId="194" fontId="7" fillId="0" borderId="70" xfId="19" applyNumberFormat="1" applyFont="1" applyFill="1" applyBorder="1" applyAlignment="1"/>
    <xf numFmtId="0" fontId="9" fillId="0" borderId="0" xfId="0" applyFont="1" applyAlignment="1">
      <alignment horizontal="center"/>
    </xf>
    <xf numFmtId="43" fontId="8" fillId="36" borderId="85" xfId="4032" applyNumberFormat="1" applyFont="1" applyFill="1" applyBorder="1" applyAlignment="1">
      <alignment horizontal="right"/>
    </xf>
    <xf numFmtId="43" fontId="8" fillId="36" borderId="69" xfId="4032" applyNumberFormat="1" applyFont="1" applyFill="1" applyBorder="1" applyAlignment="1">
      <alignment horizontal="right"/>
    </xf>
    <xf numFmtId="43" fontId="11" fillId="0" borderId="0" xfId="14" applyNumberFormat="1" applyFont="1" applyFill="1" applyBorder="1" applyAlignment="1"/>
    <xf numFmtId="43" fontId="7" fillId="0" borderId="0" xfId="14" applyNumberFormat="1" applyFont="1" applyFill="1" applyBorder="1" applyAlignment="1"/>
    <xf numFmtId="0" fontId="7" fillId="0" borderId="5" xfId="14" applyNumberFormat="1" applyFont="1" applyFill="1" applyBorder="1" applyAlignment="1">
      <alignment horizontal="center"/>
    </xf>
    <xf numFmtId="194" fontId="7" fillId="0" borderId="5" xfId="6068" applyNumberFormat="1" applyFont="1" applyBorder="1" applyAlignment="1">
      <alignment horizontal="left"/>
    </xf>
    <xf numFmtId="0" fontId="7" fillId="0" borderId="5" xfId="12" applyFont="1" applyBorder="1" applyAlignment="1">
      <alignment horizontal="center"/>
    </xf>
    <xf numFmtId="0" fontId="7" fillId="0" borderId="5" xfId="14" applyNumberFormat="1" applyFont="1" applyBorder="1" applyAlignment="1">
      <alignment horizontal="center"/>
    </xf>
    <xf numFmtId="0" fontId="7" fillId="3" borderId="11" xfId="12" applyFont="1" applyFill="1" applyBorder="1" applyAlignment="1">
      <alignment horizontal="left"/>
    </xf>
    <xf numFmtId="0" fontId="7" fillId="3" borderId="5" xfId="12" applyFont="1" applyFill="1" applyBorder="1" applyAlignment="1">
      <alignment horizontal="left"/>
    </xf>
    <xf numFmtId="0" fontId="7" fillId="3" borderId="22" xfId="12" applyFont="1" applyFill="1" applyBorder="1" applyAlignment="1">
      <alignment horizontal="left"/>
    </xf>
    <xf numFmtId="0" fontId="7" fillId="3" borderId="20" xfId="12" applyFont="1" applyFill="1" applyBorder="1"/>
    <xf numFmtId="0" fontId="7" fillId="3" borderId="30" xfId="12" applyFont="1" applyFill="1" applyBorder="1"/>
    <xf numFmtId="0" fontId="7" fillId="3" borderId="34" xfId="12" applyFont="1" applyFill="1" applyBorder="1" applyAlignment="1">
      <alignment horizontal="center" vertical="center"/>
    </xf>
    <xf numFmtId="0" fontId="7" fillId="3" borderId="35" xfId="12" applyFont="1" applyFill="1" applyBorder="1" applyAlignment="1">
      <alignment horizontal="center" vertical="center"/>
    </xf>
    <xf numFmtId="220" fontId="7" fillId="0" borderId="20" xfId="12" applyNumberFormat="1" applyFont="1" applyFill="1" applyBorder="1" applyAlignment="1">
      <alignment horizontal="center"/>
    </xf>
    <xf numFmtId="0" fontId="7" fillId="0" borderId="0" xfId="12" applyFont="1" applyBorder="1" applyAlignment="1">
      <alignment horizontal="center"/>
    </xf>
    <xf numFmtId="0" fontId="7" fillId="0" borderId="31" xfId="12" applyFont="1" applyBorder="1" applyAlignment="1">
      <alignment horizontal="center"/>
    </xf>
    <xf numFmtId="0" fontId="7" fillId="3" borderId="32" xfId="12" applyFont="1" applyFill="1" applyBorder="1" applyAlignment="1">
      <alignment horizontal="center" vertical="center"/>
    </xf>
    <xf numFmtId="0" fontId="7" fillId="3" borderId="33" xfId="12" applyFont="1" applyFill="1" applyBorder="1" applyAlignment="1">
      <alignment horizontal="center" vertical="center"/>
    </xf>
    <xf numFmtId="43" fontId="7" fillId="3" borderId="1" xfId="12" applyNumberFormat="1" applyFont="1" applyFill="1" applyBorder="1" applyAlignment="1">
      <alignment horizontal="center" vertical="center"/>
    </xf>
    <xf numFmtId="43" fontId="7" fillId="3" borderId="2" xfId="12" applyNumberFormat="1" applyFont="1" applyFill="1" applyBorder="1" applyAlignment="1">
      <alignment horizontal="center" vertical="center"/>
    </xf>
    <xf numFmtId="0" fontId="7" fillId="3" borderId="36" xfId="12" applyFont="1" applyFill="1" applyBorder="1" applyAlignment="1">
      <alignment horizontal="center" vertical="center"/>
    </xf>
    <xf numFmtId="0" fontId="7" fillId="3" borderId="37" xfId="12" applyFont="1" applyFill="1" applyBorder="1" applyAlignment="1">
      <alignment horizontal="center" vertical="center"/>
    </xf>
    <xf numFmtId="0" fontId="7" fillId="3" borderId="38" xfId="12" applyFont="1" applyFill="1" applyBorder="1" applyAlignment="1">
      <alignment horizontal="center" vertical="center"/>
    </xf>
    <xf numFmtId="0" fontId="7" fillId="3" borderId="39" xfId="12" applyFont="1" applyFill="1" applyBorder="1" applyAlignment="1">
      <alignment horizontal="center" vertical="center"/>
    </xf>
    <xf numFmtId="0" fontId="7" fillId="3" borderId="13" xfId="12" applyFont="1" applyFill="1" applyBorder="1" applyAlignment="1">
      <alignment horizontal="center" vertical="center"/>
    </xf>
    <xf numFmtId="0" fontId="7" fillId="3" borderId="3" xfId="12" applyFont="1" applyFill="1" applyBorder="1" applyAlignment="1">
      <alignment horizontal="center" vertical="center"/>
    </xf>
    <xf numFmtId="0" fontId="13" fillId="0" borderId="24" xfId="14" applyFont="1" applyBorder="1" applyAlignment="1"/>
    <xf numFmtId="0" fontId="13" fillId="0" borderId="47" xfId="14" applyFont="1" applyBorder="1" applyAlignment="1"/>
    <xf numFmtId="196" fontId="12" fillId="0" borderId="18" xfId="14" applyNumberFormat="1" applyFont="1" applyBorder="1" applyAlignment="1"/>
    <xf numFmtId="196" fontId="12" fillId="0" borderId="49" xfId="14" applyNumberFormat="1" applyFont="1" applyBorder="1" applyAlignment="1"/>
    <xf numFmtId="196" fontId="12" fillId="0" borderId="18" xfId="14" applyNumberFormat="1" applyFont="1" applyBorder="1" applyAlignment="1">
      <alignment horizontal="center"/>
    </xf>
    <xf numFmtId="196" fontId="12" fillId="0" borderId="49" xfId="14" applyNumberFormat="1" applyFont="1" applyBorder="1" applyAlignment="1">
      <alignment horizontal="center"/>
    </xf>
    <xf numFmtId="196" fontId="12" fillId="0" borderId="52" xfId="14" applyNumberFormat="1" applyFont="1" applyBorder="1" applyAlignment="1">
      <alignment horizontal="center"/>
    </xf>
    <xf numFmtId="196" fontId="12" fillId="0" borderId="53" xfId="14" applyNumberFormat="1" applyFont="1" applyBorder="1" applyAlignment="1">
      <alignment horizontal="center"/>
    </xf>
    <xf numFmtId="196" fontId="12" fillId="0" borderId="11" xfId="14" applyNumberFormat="1" applyFont="1" applyBorder="1" applyAlignment="1">
      <alignment horizontal="center"/>
    </xf>
    <xf numFmtId="196" fontId="12" fillId="0" borderId="48" xfId="14" applyNumberFormat="1" applyFont="1" applyBorder="1" applyAlignment="1">
      <alignment horizontal="center"/>
    </xf>
    <xf numFmtId="0" fontId="7" fillId="3" borderId="11" xfId="14" applyFont="1" applyFill="1" applyBorder="1" applyAlignment="1">
      <alignment horizontal="left"/>
    </xf>
    <xf numFmtId="0" fontId="7" fillId="3" borderId="5" xfId="14" applyFont="1" applyFill="1" applyBorder="1" applyAlignment="1">
      <alignment horizontal="left"/>
    </xf>
    <xf numFmtId="0" fontId="7" fillId="3" borderId="22" xfId="14" applyFont="1" applyFill="1" applyBorder="1" applyAlignment="1">
      <alignment horizontal="left"/>
    </xf>
    <xf numFmtId="43" fontId="11" fillId="3" borderId="11" xfId="14" applyNumberFormat="1" applyFont="1" applyFill="1" applyBorder="1" applyAlignment="1">
      <alignment horizontal="center"/>
    </xf>
    <xf numFmtId="43" fontId="11" fillId="3" borderId="48" xfId="14" applyNumberFormat="1" applyFont="1" applyFill="1" applyBorder="1" applyAlignment="1">
      <alignment horizontal="center"/>
    </xf>
    <xf numFmtId="0" fontId="7" fillId="0" borderId="31" xfId="14" applyFont="1" applyBorder="1" applyAlignment="1">
      <alignment horizontal="center"/>
    </xf>
    <xf numFmtId="220" fontId="7" fillId="0" borderId="20" xfId="14" applyNumberFormat="1" applyFont="1" applyFill="1" applyBorder="1" applyAlignment="1">
      <alignment horizontal="left"/>
    </xf>
    <xf numFmtId="0" fontId="7" fillId="3" borderId="32" xfId="14" applyFont="1" applyFill="1" applyBorder="1" applyAlignment="1">
      <alignment horizontal="center" vertical="center"/>
    </xf>
    <xf numFmtId="0" fontId="7" fillId="3" borderId="33" xfId="14" applyFont="1" applyFill="1" applyBorder="1" applyAlignment="1">
      <alignment horizontal="center" vertical="center"/>
    </xf>
    <xf numFmtId="0" fontId="7" fillId="3" borderId="1" xfId="14" applyFont="1" applyFill="1" applyBorder="1" applyAlignment="1">
      <alignment horizontal="center" vertical="center"/>
    </xf>
    <xf numFmtId="0" fontId="7" fillId="3" borderId="2" xfId="14" applyFont="1" applyFill="1" applyBorder="1" applyAlignment="1">
      <alignment horizontal="center" vertical="center"/>
    </xf>
    <xf numFmtId="43" fontId="7" fillId="3" borderId="1" xfId="14" applyNumberFormat="1" applyFont="1" applyFill="1" applyBorder="1" applyAlignment="1">
      <alignment horizontal="center" vertical="center"/>
    </xf>
    <xf numFmtId="43" fontId="7" fillId="3" borderId="2" xfId="14" applyNumberFormat="1" applyFont="1" applyFill="1" applyBorder="1" applyAlignment="1">
      <alignment horizontal="center" vertical="center"/>
    </xf>
    <xf numFmtId="0" fontId="7" fillId="3" borderId="36" xfId="14" applyFont="1" applyFill="1" applyBorder="1" applyAlignment="1">
      <alignment horizontal="center" vertical="center"/>
    </xf>
    <xf numFmtId="0" fontId="7" fillId="3" borderId="45" xfId="14" applyFont="1" applyFill="1" applyBorder="1" applyAlignment="1">
      <alignment horizontal="center" vertical="center"/>
    </xf>
    <xf numFmtId="0" fontId="7" fillId="3" borderId="39" xfId="14" applyFont="1" applyFill="1" applyBorder="1" applyAlignment="1">
      <alignment horizontal="center" vertical="center"/>
    </xf>
    <xf numFmtId="0" fontId="7" fillId="3" borderId="46" xfId="14" applyFont="1" applyFill="1" applyBorder="1" applyAlignment="1">
      <alignment horizontal="center" vertical="center"/>
    </xf>
    <xf numFmtId="196" fontId="12" fillId="0" borderId="9" xfId="14" applyNumberFormat="1" applyFont="1" applyBorder="1" applyAlignment="1"/>
    <xf numFmtId="196" fontId="12" fillId="0" borderId="83" xfId="14" applyNumberFormat="1" applyFont="1" applyBorder="1" applyAlignment="1"/>
    <xf numFmtId="196" fontId="12" fillId="0" borderId="85" xfId="14" applyNumberFormat="1" applyFont="1" applyBorder="1" applyAlignment="1">
      <alignment horizontal="center"/>
    </xf>
    <xf numFmtId="196" fontId="12" fillId="0" borderId="86" xfId="14" applyNumberFormat="1" applyFont="1" applyBorder="1" applyAlignment="1">
      <alignment horizontal="center"/>
    </xf>
    <xf numFmtId="43" fontId="11" fillId="3" borderId="19" xfId="14" applyNumberFormat="1" applyFont="1" applyFill="1" applyBorder="1" applyAlignment="1">
      <alignment horizontal="center"/>
    </xf>
    <xf numFmtId="43" fontId="11" fillId="3" borderId="82" xfId="14" applyNumberFormat="1" applyFont="1" applyFill="1" applyBorder="1" applyAlignment="1">
      <alignment horizontal="center"/>
    </xf>
    <xf numFmtId="196" fontId="12" fillId="0" borderId="9" xfId="14" applyNumberFormat="1" applyFont="1" applyBorder="1" applyAlignment="1">
      <alignment horizontal="center"/>
    </xf>
    <xf numFmtId="196" fontId="12" fillId="0" borderId="83" xfId="14" applyNumberFormat="1" applyFont="1" applyBorder="1" applyAlignment="1">
      <alignment horizontal="center"/>
    </xf>
    <xf numFmtId="194" fontId="81" fillId="0" borderId="24" xfId="19" applyNumberFormat="1" applyFont="1" applyFill="1" applyBorder="1" applyAlignment="1">
      <alignment horizontal="center"/>
    </xf>
    <xf numFmtId="194" fontId="81" fillId="0" borderId="25" xfId="19" applyNumberFormat="1" applyFont="1" applyFill="1" applyBorder="1" applyAlignment="1">
      <alignment horizontal="center"/>
    </xf>
    <xf numFmtId="194" fontId="7" fillId="3" borderId="11" xfId="19" applyNumberFormat="1" applyFont="1" applyFill="1" applyBorder="1" applyAlignment="1">
      <alignment horizontal="center"/>
    </xf>
    <xf numFmtId="194" fontId="7" fillId="3" borderId="22" xfId="19" applyNumberFormat="1" applyFont="1" applyFill="1" applyBorder="1" applyAlignment="1">
      <alignment horizontal="center"/>
    </xf>
    <xf numFmtId="43" fontId="7" fillId="0" borderId="31" xfId="19" applyNumberFormat="1" applyFont="1" applyFill="1" applyBorder="1" applyAlignment="1">
      <alignment horizontal="center"/>
    </xf>
    <xf numFmtId="220" fontId="7" fillId="0" borderId="20" xfId="19" applyNumberFormat="1" applyFont="1" applyFill="1" applyBorder="1" applyAlignment="1">
      <alignment horizontal="center"/>
    </xf>
    <xf numFmtId="43" fontId="7" fillId="2" borderId="32" xfId="19" applyNumberFormat="1" applyFont="1" applyFill="1" applyBorder="1" applyAlignment="1">
      <alignment horizontal="center" vertical="center"/>
    </xf>
    <xf numFmtId="43" fontId="7" fillId="2" borderId="33" xfId="19" applyNumberFormat="1" applyFont="1" applyFill="1" applyBorder="1" applyAlignment="1">
      <alignment horizontal="center" vertical="center"/>
    </xf>
    <xf numFmtId="43" fontId="7" fillId="2" borderId="36" xfId="19" applyNumberFormat="1" applyFont="1" applyFill="1" applyBorder="1" applyAlignment="1">
      <alignment horizontal="center" vertical="center"/>
    </xf>
    <xf numFmtId="43" fontId="7" fillId="2" borderId="38" xfId="19" applyNumberFormat="1" applyFont="1" applyFill="1" applyBorder="1" applyAlignment="1">
      <alignment horizontal="center" vertical="center"/>
    </xf>
    <xf numFmtId="43" fontId="7" fillId="2" borderId="39" xfId="19" applyNumberFormat="1" applyFont="1" applyFill="1" applyBorder="1" applyAlignment="1">
      <alignment horizontal="center" vertical="center"/>
    </xf>
    <xf numFmtId="43" fontId="7" fillId="2" borderId="3" xfId="19" applyNumberFormat="1" applyFont="1" applyFill="1" applyBorder="1" applyAlignment="1">
      <alignment horizontal="center" vertical="center"/>
    </xf>
    <xf numFmtId="43" fontId="7" fillId="2" borderId="1" xfId="19" applyNumberFormat="1" applyFont="1" applyFill="1" applyBorder="1" applyAlignment="1">
      <alignment horizontal="center" vertical="center"/>
    </xf>
    <xf numFmtId="43" fontId="7" fillId="2" borderId="2" xfId="19" applyNumberFormat="1" applyFont="1" applyFill="1" applyBorder="1" applyAlignment="1">
      <alignment horizontal="center" vertical="center"/>
    </xf>
    <xf numFmtId="43" fontId="7" fillId="2" borderId="41" xfId="19" applyNumberFormat="1" applyFont="1" applyFill="1" applyBorder="1" applyAlignment="1">
      <alignment horizontal="center"/>
    </xf>
    <xf numFmtId="43" fontId="7" fillId="2" borderId="42" xfId="19" applyNumberFormat="1" applyFont="1" applyFill="1" applyBorder="1" applyAlignment="1">
      <alignment horizontal="center"/>
    </xf>
    <xf numFmtId="43" fontId="7" fillId="2" borderId="34" xfId="19" applyNumberFormat="1" applyFont="1" applyFill="1" applyBorder="1" applyAlignment="1">
      <alignment horizontal="center" vertical="center"/>
    </xf>
    <xf numFmtId="43" fontId="7" fillId="2" borderId="35" xfId="19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194" fontId="8" fillId="0" borderId="18" xfId="19" quotePrefix="1" applyNumberFormat="1" applyFont="1" applyFill="1" applyBorder="1" applyAlignment="1"/>
    <xf numFmtId="194" fontId="8" fillId="0" borderId="15" xfId="19" quotePrefix="1" applyNumberFormat="1" applyFont="1" applyFill="1" applyBorder="1" applyAlignment="1"/>
    <xf numFmtId="194" fontId="8" fillId="0" borderId="81" xfId="19" quotePrefix="1" applyNumberFormat="1" applyFont="1" applyFill="1" applyBorder="1" applyAlignment="1"/>
    <xf numFmtId="194" fontId="8" fillId="0" borderId="18" xfId="19" applyNumberFormat="1" applyFont="1" applyFill="1" applyBorder="1" applyAlignment="1"/>
    <xf numFmtId="194" fontId="8" fillId="0" borderId="15" xfId="19" applyNumberFormat="1" applyFont="1" applyFill="1" applyBorder="1" applyAlignment="1"/>
    <xf numFmtId="194" fontId="8" fillId="0" borderId="81" xfId="19" applyNumberFormat="1" applyFont="1" applyFill="1" applyBorder="1" applyAlignment="1"/>
    <xf numFmtId="194" fontId="8" fillId="0" borderId="87" xfId="19" applyNumberFormat="1" applyFont="1" applyFill="1" applyBorder="1" applyAlignment="1"/>
    <xf numFmtId="194" fontId="8" fillId="0" borderId="27" xfId="19" applyNumberFormat="1" applyFont="1" applyFill="1" applyBorder="1" applyAlignment="1"/>
    <xf numFmtId="194" fontId="8" fillId="0" borderId="88" xfId="19" applyNumberFormat="1" applyFont="1" applyFill="1" applyBorder="1" applyAlignment="1"/>
    <xf numFmtId="0" fontId="7" fillId="0" borderId="70" xfId="6076" quotePrefix="1" applyNumberFormat="1" applyFont="1" applyBorder="1" applyAlignment="1" applyProtection="1">
      <alignment horizontal="left"/>
      <protection hidden="1"/>
    </xf>
    <xf numFmtId="0" fontId="7" fillId="0" borderId="95" xfId="6076" quotePrefix="1" applyNumberFormat="1" applyFont="1" applyBorder="1" applyAlignment="1" applyProtection="1">
      <alignment horizontal="left"/>
      <protection hidden="1"/>
    </xf>
    <xf numFmtId="0" fontId="7" fillId="0" borderId="71" xfId="6076" quotePrefix="1" applyNumberFormat="1" applyFont="1" applyBorder="1" applyAlignment="1" applyProtection="1">
      <alignment horizontal="left"/>
      <protection hidden="1"/>
    </xf>
    <xf numFmtId="194" fontId="7" fillId="3" borderId="5" xfId="19" applyNumberFormat="1" applyFont="1" applyFill="1" applyBorder="1" applyAlignment="1">
      <alignment horizontal="center"/>
    </xf>
    <xf numFmtId="194" fontId="7" fillId="0" borderId="70" xfId="19" applyNumberFormat="1" applyFont="1" applyFill="1" applyBorder="1" applyAlignment="1"/>
    <xf numFmtId="194" fontId="7" fillId="0" borderId="95" xfId="19" applyNumberFormat="1" applyFont="1" applyFill="1" applyBorder="1" applyAlignment="1"/>
    <xf numFmtId="194" fontId="7" fillId="0" borderId="71" xfId="19" applyNumberFormat="1" applyFont="1" applyFill="1" applyBorder="1" applyAlignment="1"/>
    <xf numFmtId="194" fontId="81" fillId="0" borderId="28" xfId="19" applyNumberFormat="1" applyFont="1" applyFill="1" applyBorder="1" applyAlignment="1">
      <alignment horizontal="center"/>
    </xf>
    <xf numFmtId="194" fontId="7" fillId="0" borderId="18" xfId="19" applyNumberFormat="1" applyFont="1" applyFill="1" applyBorder="1" applyAlignment="1"/>
    <xf numFmtId="194" fontId="7" fillId="0" borderId="15" xfId="19" applyNumberFormat="1" applyFont="1" applyFill="1" applyBorder="1" applyAlignment="1"/>
    <xf numFmtId="194" fontId="7" fillId="0" borderId="81" xfId="19" applyNumberFormat="1" applyFont="1" applyFill="1" applyBorder="1" applyAlignment="1"/>
    <xf numFmtId="43" fontId="7" fillId="2" borderId="37" xfId="19" applyNumberFormat="1" applyFont="1" applyFill="1" applyBorder="1" applyAlignment="1">
      <alignment horizontal="center" vertical="center"/>
    </xf>
    <xf numFmtId="43" fontId="7" fillId="2" borderId="13" xfId="19" applyNumberFormat="1" applyFont="1" applyFill="1" applyBorder="1" applyAlignment="1">
      <alignment horizontal="center" vertical="center"/>
    </xf>
    <xf numFmtId="194" fontId="7" fillId="0" borderId="36" xfId="19" applyNumberFormat="1" applyFont="1" applyFill="1" applyBorder="1" applyAlignment="1">
      <alignment horizontal="center"/>
    </xf>
    <xf numFmtId="194" fontId="7" fillId="0" borderId="38" xfId="19" applyNumberFormat="1" applyFont="1" applyFill="1" applyBorder="1" applyAlignment="1">
      <alignment horizontal="center"/>
    </xf>
    <xf numFmtId="194" fontId="7" fillId="0" borderId="24" xfId="19" applyNumberFormat="1" applyFont="1" applyFill="1" applyBorder="1" applyAlignment="1">
      <alignment horizontal="center"/>
    </xf>
    <xf numFmtId="194" fontId="7" fillId="0" borderId="25" xfId="19" applyNumberFormat="1" applyFont="1" applyFill="1" applyBorder="1" applyAlignment="1">
      <alignment horizontal="center"/>
    </xf>
    <xf numFmtId="43" fontId="7" fillId="2" borderId="41" xfId="19" applyNumberFormat="1" applyFont="1" applyFill="1" applyBorder="1" applyAlignment="1">
      <alignment horizontal="center" vertical="top"/>
    </xf>
    <xf numFmtId="43" fontId="7" fillId="2" borderId="42" xfId="19" applyNumberFormat="1" applyFont="1" applyFill="1" applyBorder="1" applyAlignment="1">
      <alignment horizontal="center" vertical="top"/>
    </xf>
    <xf numFmtId="0" fontId="7" fillId="0" borderId="44" xfId="14" applyFont="1" applyBorder="1" applyAlignment="1"/>
    <xf numFmtId="43" fontId="7" fillId="0" borderId="75" xfId="6071" applyNumberFormat="1" applyFont="1" applyFill="1" applyBorder="1" applyAlignment="1">
      <alignment horizontal="center"/>
    </xf>
    <xf numFmtId="43" fontId="7" fillId="0" borderId="44" xfId="6071" applyNumberFormat="1" applyFont="1" applyFill="1" applyBorder="1" applyAlignment="1">
      <alignment horizontal="center"/>
    </xf>
    <xf numFmtId="43" fontId="7" fillId="0" borderId="76" xfId="6071" applyNumberFormat="1" applyFont="1" applyFill="1" applyBorder="1" applyAlignment="1">
      <alignment horizontal="center"/>
    </xf>
    <xf numFmtId="43" fontId="7" fillId="0" borderId="67" xfId="6071" applyNumberFormat="1" applyFont="1" applyFill="1" applyBorder="1" applyAlignment="1">
      <alignment horizontal="center"/>
    </xf>
    <xf numFmtId="43" fontId="7" fillId="0" borderId="0" xfId="6071" applyNumberFormat="1" applyFont="1" applyFill="1" applyBorder="1" applyAlignment="1">
      <alignment horizontal="center"/>
    </xf>
    <xf numFmtId="43" fontId="7" fillId="0" borderId="68" xfId="6071" applyNumberFormat="1" applyFont="1" applyFill="1" applyBorder="1" applyAlignment="1">
      <alignment horizontal="center"/>
    </xf>
    <xf numFmtId="43" fontId="7" fillId="0" borderId="77" xfId="6071" applyNumberFormat="1" applyFont="1" applyFill="1" applyBorder="1" applyAlignment="1">
      <alignment horizontal="center"/>
    </xf>
    <xf numFmtId="43" fontId="7" fillId="0" borderId="14" xfId="6071" applyNumberFormat="1" applyFont="1" applyFill="1" applyBorder="1" applyAlignment="1">
      <alignment horizontal="center"/>
    </xf>
    <xf numFmtId="43" fontId="7" fillId="0" borderId="78" xfId="6071" applyNumberFormat="1" applyFont="1" applyFill="1" applyBorder="1" applyAlignment="1">
      <alignment horizontal="center"/>
    </xf>
  </cellXfs>
  <cellStyles count="6080">
    <cellStyle name="#/#/#" xfId="150"/>
    <cellStyle name="$.00" xfId="149"/>
    <cellStyle name="$0" xfId="146"/>
    <cellStyle name=",;F'KOIT[[WAAHK" xfId="40"/>
    <cellStyle name=",;F'KOIT[[WAAHK 10" xfId="143"/>
    <cellStyle name=",;F'KOIT[[WAAHK 11" xfId="5113"/>
    <cellStyle name=",;F'KOIT[[WAAHK 12" xfId="6001"/>
    <cellStyle name=",;F'KOIT[[WAAHK 13" xfId="6008"/>
    <cellStyle name=",;F'KOIT[[WAAHK 14" xfId="6019"/>
    <cellStyle name=",;F'KOIT[[WAAHK 15" xfId="6026"/>
    <cellStyle name=",;F'KOIT[[WAAHK 16" xfId="6036"/>
    <cellStyle name=",;F'KOIT[[WAAHK 17" xfId="6042"/>
    <cellStyle name=",;F'KOIT[[WAAHK 18" xfId="6045"/>
    <cellStyle name=",;F'KOIT[[WAAHK 19" xfId="6053"/>
    <cellStyle name=",;F'KOIT[[WAAHK 2" xfId="145"/>
    <cellStyle name=",;F'KOIT[[WAAHK 2 10" xfId="6044"/>
    <cellStyle name=",;F'KOIT[[WAAHK 2 11" xfId="6052"/>
    <cellStyle name=",;F'KOIT[[WAAHK 2 12" xfId="6055"/>
    <cellStyle name=",;F'KOIT[[WAAHK 2 13" xfId="6058"/>
    <cellStyle name=",;F'KOIT[[WAAHK 2 14" xfId="6060"/>
    <cellStyle name=",;F'KOIT[[WAAHK 2 2" xfId="142"/>
    <cellStyle name=",;F'KOIT[[WAAHK 2 3" xfId="5005"/>
    <cellStyle name=",;F'KOIT[[WAAHK 2 4" xfId="6000"/>
    <cellStyle name=",;F'KOIT[[WAAHK 2 5" xfId="6007"/>
    <cellStyle name=",;F'KOIT[[WAAHK 2 6" xfId="6018"/>
    <cellStyle name=",;F'KOIT[[WAAHK 2 7" xfId="6025"/>
    <cellStyle name=",;F'KOIT[[WAAHK 2 8" xfId="6035"/>
    <cellStyle name=",;F'KOIT[[WAAHK 2 9" xfId="6041"/>
    <cellStyle name=",;F'KOIT[[WAAHK 20" xfId="6056"/>
    <cellStyle name=",;F'KOIT[[WAAHK 21" xfId="6059"/>
    <cellStyle name=",;F'KOIT[[WAAHK 22" xfId="6061"/>
    <cellStyle name=",;F'KOIT[[WAAHK 3" xfId="139"/>
    <cellStyle name=",;F'KOIT[[WAAHK 4" xfId="138"/>
    <cellStyle name=",;F'KOIT[[WAAHK 5" xfId="135"/>
    <cellStyle name=",;F'KOIT[[WAAHK 6" xfId="134"/>
    <cellStyle name=",;F'KOIT[[WAAHK 7" xfId="131"/>
    <cellStyle name=",;F'KOIT[[WAAHK 8" xfId="130"/>
    <cellStyle name=",;F'KOIT[[WAAHK 9" xfId="127"/>
    <cellStyle name=".00" xfId="126"/>
    <cellStyle name="?? [0.00]_????" xfId="123"/>
    <cellStyle name="?? [0]_PERSONAL" xfId="41"/>
    <cellStyle name="??_x0011_?_x0010_?" xfId="120"/>
    <cellStyle name="???? [0.00]_????" xfId="42"/>
    <cellStyle name="??_x0011_?_x0010_? 10" xfId="117"/>
    <cellStyle name="??_x0011_?_x0010_? 11" xfId="116"/>
    <cellStyle name="??_x0011_?_x0010_? 12" xfId="114"/>
    <cellStyle name="??_x0011_?_x0010_? 13" xfId="113"/>
    <cellStyle name="??_x0011_?_x0010_? 14" xfId="112"/>
    <cellStyle name="??_x0011_?_x0010_? 15" xfId="111"/>
    <cellStyle name="??_x0011_?_x0010_? 16" xfId="110"/>
    <cellStyle name="??_x0011_?_x0010_? 17" xfId="109"/>
    <cellStyle name="??_x0011_?_x0010_? 18" xfId="108"/>
    <cellStyle name="??_x0011_?_x0010_? 19" xfId="107"/>
    <cellStyle name="??_x0011_?_x0010_? 2" xfId="106"/>
    <cellStyle name="??_x0011_?_x0010_? 20" xfId="105"/>
    <cellStyle name="??_x0011_?_x0010_? 21" xfId="104"/>
    <cellStyle name="??_x0011_?_x0010_? 22" xfId="103"/>
    <cellStyle name="??_x0011_?_x0010_? 23" xfId="102"/>
    <cellStyle name="??_x0011_?_x0010_? 24" xfId="101"/>
    <cellStyle name="??_x0011_?_x0010_? 25" xfId="100"/>
    <cellStyle name="??_x0011_?_x0010_? 26" xfId="99"/>
    <cellStyle name="??_x0011_?_x0010_? 27" xfId="98"/>
    <cellStyle name="??_x0011_?_x0010_? 28" xfId="97"/>
    <cellStyle name="??_x0011_?_x0010_? 29" xfId="96"/>
    <cellStyle name="??_x0011_?_x0010_? 3" xfId="95"/>
    <cellStyle name="??_x0011_?_x0010_? 30" xfId="115"/>
    <cellStyle name="??_x0011_?_x0010_? 31" xfId="118"/>
    <cellStyle name="??_x0011_?_x0010_? 32" xfId="119"/>
    <cellStyle name="??_x0011_?_x0010_? 33" xfId="121"/>
    <cellStyle name="??_x0011_?_x0010_? 34" xfId="122"/>
    <cellStyle name="??_x0011_?_x0010_? 35" xfId="124"/>
    <cellStyle name="??_x0011_?_x0010_? 4" xfId="125"/>
    <cellStyle name="??_x0011_?_x0010_? 5" xfId="128"/>
    <cellStyle name="??_x0011_?_x0010_? 6" xfId="129"/>
    <cellStyle name="??_x0011_?_x0010_? 7" xfId="132"/>
    <cellStyle name="??_x0011_?_x0010_? 8" xfId="133"/>
    <cellStyle name="??_x0011_?_x0010_? 9" xfId="136"/>
    <cellStyle name="??????[0]_PERSONAL" xfId="43"/>
    <cellStyle name="??????PERSONAL" xfId="44"/>
    <cellStyle name="?????[0]_PERSONAL" xfId="45"/>
    <cellStyle name="?????PERSONAL" xfId="46"/>
    <cellStyle name="?????PERSONAL 10" xfId="144"/>
    <cellStyle name="?????PERSONAL 11" xfId="147"/>
    <cellStyle name="?????PERSONAL 12" xfId="148"/>
    <cellStyle name="?????PERSONAL 13" xfId="151"/>
    <cellStyle name="?????PERSONAL 14" xfId="152"/>
    <cellStyle name="?????PERSONAL 15" xfId="154"/>
    <cellStyle name="?????PERSONAL 16" xfId="155"/>
    <cellStyle name="?????PERSONAL 17" xfId="156"/>
    <cellStyle name="?????PERSONAL 18" xfId="157"/>
    <cellStyle name="?????PERSONAL 19" xfId="158"/>
    <cellStyle name="?????PERSONAL 2" xfId="159"/>
    <cellStyle name="?????PERSONAL 2 10" xfId="160"/>
    <cellStyle name="?????PERSONAL 2 11" xfId="161"/>
    <cellStyle name="?????PERSONAL 2 12" xfId="162"/>
    <cellStyle name="?????PERSONAL 2 13" xfId="163"/>
    <cellStyle name="?????PERSONAL 2 14" xfId="164"/>
    <cellStyle name="?????PERSONAL 2 15" xfId="165"/>
    <cellStyle name="?????PERSONAL 2 16" xfId="166"/>
    <cellStyle name="?????PERSONAL 2 17" xfId="167"/>
    <cellStyle name="?????PERSONAL 2 18" xfId="168"/>
    <cellStyle name="?????PERSONAL 2 19" xfId="169"/>
    <cellStyle name="?????PERSONAL 2 2" xfId="170"/>
    <cellStyle name="?????PERSONAL 2 20" xfId="171"/>
    <cellStyle name="?????PERSONAL 2 21" xfId="172"/>
    <cellStyle name="?????PERSONAL 2 22" xfId="173"/>
    <cellStyle name="?????PERSONAL 2 23" xfId="174"/>
    <cellStyle name="?????PERSONAL 2 24" xfId="175"/>
    <cellStyle name="?????PERSONAL 2 25" xfId="176"/>
    <cellStyle name="?????PERSONAL 2 26" xfId="177"/>
    <cellStyle name="?????PERSONAL 2 27" xfId="178"/>
    <cellStyle name="?????PERSONAL 2 28" xfId="179"/>
    <cellStyle name="?????PERSONAL 2 29" xfId="180"/>
    <cellStyle name="?????PERSONAL 2 3" xfId="181"/>
    <cellStyle name="?????PERSONAL 2 30" xfId="182"/>
    <cellStyle name="?????PERSONAL 2 31" xfId="183"/>
    <cellStyle name="?????PERSONAL 2 32" xfId="184"/>
    <cellStyle name="?????PERSONAL 2 33" xfId="185"/>
    <cellStyle name="?????PERSONAL 2 34" xfId="186"/>
    <cellStyle name="?????PERSONAL 2 35" xfId="187"/>
    <cellStyle name="?????PERSONAL 2 4" xfId="188"/>
    <cellStyle name="?????PERSONAL 2 5" xfId="189"/>
    <cellStyle name="?????PERSONAL 2 6" xfId="190"/>
    <cellStyle name="?????PERSONAL 2 7" xfId="191"/>
    <cellStyle name="?????PERSONAL 2 8" xfId="192"/>
    <cellStyle name="?????PERSONAL 2 9" xfId="193"/>
    <cellStyle name="?????PERSONAL 20" xfId="194"/>
    <cellStyle name="?????PERSONAL 21" xfId="195"/>
    <cellStyle name="?????PERSONAL 22" xfId="196"/>
    <cellStyle name="?????PERSONAL 23" xfId="197"/>
    <cellStyle name="?????PERSONAL 24" xfId="198"/>
    <cellStyle name="?????PERSONAL 25" xfId="199"/>
    <cellStyle name="?????PERSONAL 26" xfId="200"/>
    <cellStyle name="?????PERSONAL 27" xfId="201"/>
    <cellStyle name="?????PERSONAL 28" xfId="202"/>
    <cellStyle name="?????PERSONAL 29" xfId="203"/>
    <cellStyle name="?????PERSONAL 3" xfId="204"/>
    <cellStyle name="?????PERSONAL 30" xfId="205"/>
    <cellStyle name="?????PERSONAL 31" xfId="206"/>
    <cellStyle name="?????PERSONAL 32" xfId="207"/>
    <cellStyle name="?????PERSONAL 33" xfId="208"/>
    <cellStyle name="?????PERSONAL 34" xfId="209"/>
    <cellStyle name="?????PERSONAL 35" xfId="210"/>
    <cellStyle name="?????PERSONAL 36" xfId="211"/>
    <cellStyle name="?????PERSONAL 37" xfId="212"/>
    <cellStyle name="?????PERSONAL 38" xfId="213"/>
    <cellStyle name="?????PERSONAL 4" xfId="214"/>
    <cellStyle name="?????PERSONAL 5" xfId="215"/>
    <cellStyle name="?????PERSONAL 6" xfId="216"/>
    <cellStyle name="?????PERSONAL 7" xfId="217"/>
    <cellStyle name="?????PERSONAL 8" xfId="218"/>
    <cellStyle name="?????PERSONAL 9" xfId="219"/>
    <cellStyle name="????_????" xfId="47"/>
    <cellStyle name="???[0]_PERSONAL" xfId="48"/>
    <cellStyle name="???_PERSONAL" xfId="49"/>
    <cellStyle name="??_??" xfId="50"/>
    <cellStyle name="?@??laroux" xfId="51"/>
    <cellStyle name="_111501portfolio" xfId="222"/>
    <cellStyle name="_111501portfolio 10" xfId="223"/>
    <cellStyle name="_111501portfolio 11" xfId="224"/>
    <cellStyle name="_111501portfolio 12" xfId="225"/>
    <cellStyle name="_111501portfolio 13" xfId="226"/>
    <cellStyle name="_111501portfolio 14" xfId="227"/>
    <cellStyle name="_111501portfolio 15" xfId="228"/>
    <cellStyle name="_111501portfolio 16" xfId="229"/>
    <cellStyle name="_111501portfolio 17" xfId="230"/>
    <cellStyle name="_111501portfolio 18" xfId="231"/>
    <cellStyle name="_111501portfolio 19" xfId="232"/>
    <cellStyle name="_111501portfolio 2" xfId="233"/>
    <cellStyle name="_111501portfolio 20" xfId="234"/>
    <cellStyle name="_111501portfolio 21" xfId="235"/>
    <cellStyle name="_111501portfolio 22" xfId="236"/>
    <cellStyle name="_111501portfolio 23" xfId="237"/>
    <cellStyle name="_111501portfolio 24" xfId="238"/>
    <cellStyle name="_111501portfolio 25" xfId="239"/>
    <cellStyle name="_111501portfolio 26" xfId="240"/>
    <cellStyle name="_111501portfolio 27" xfId="241"/>
    <cellStyle name="_111501portfolio 28" xfId="242"/>
    <cellStyle name="_111501portfolio 29" xfId="243"/>
    <cellStyle name="_111501portfolio 3" xfId="244"/>
    <cellStyle name="_111501portfolio 30" xfId="245"/>
    <cellStyle name="_111501portfolio 31" xfId="246"/>
    <cellStyle name="_111501portfolio 32" xfId="247"/>
    <cellStyle name="_111501portfolio 33" xfId="248"/>
    <cellStyle name="_111501portfolio 34" xfId="249"/>
    <cellStyle name="_111501portfolio 35" xfId="250"/>
    <cellStyle name="_111501portfolio 4" xfId="251"/>
    <cellStyle name="_111501portfolio 5" xfId="252"/>
    <cellStyle name="_111501portfolio 6" xfId="253"/>
    <cellStyle name="_111501portfolio 7" xfId="254"/>
    <cellStyle name="_111501portfolio 8" xfId="255"/>
    <cellStyle name="_111501portfolio 9" xfId="256"/>
    <cellStyle name="_All Other Lws Portfolio as of jan 15 xls" xfId="257"/>
    <cellStyle name="_All Other Lws Portfolio as of jan 15 xls 10" xfId="258"/>
    <cellStyle name="_All Other Lws Portfolio as of jan 15 xls 11" xfId="259"/>
    <cellStyle name="_All Other Lws Portfolio as of jan 15 xls 12" xfId="260"/>
    <cellStyle name="_All Other Lws Portfolio as of jan 15 xls 13" xfId="261"/>
    <cellStyle name="_All Other Lws Portfolio as of jan 15 xls 14" xfId="262"/>
    <cellStyle name="_All Other Lws Portfolio as of jan 15 xls 15" xfId="263"/>
    <cellStyle name="_All Other Lws Portfolio as of jan 15 xls 16" xfId="264"/>
    <cellStyle name="_All Other Lws Portfolio as of jan 15 xls 17" xfId="265"/>
    <cellStyle name="_All Other Lws Portfolio as of jan 15 xls 18" xfId="266"/>
    <cellStyle name="_All Other Lws Portfolio as of jan 15 xls 19" xfId="267"/>
    <cellStyle name="_All Other Lws Portfolio as of jan 15 xls 2" xfId="268"/>
    <cellStyle name="_All Other Lws Portfolio as of jan 15 xls 20" xfId="269"/>
    <cellStyle name="_All Other Lws Portfolio as of jan 15 xls 21" xfId="270"/>
    <cellStyle name="_All Other Lws Portfolio as of jan 15 xls 22" xfId="271"/>
    <cellStyle name="_All Other Lws Portfolio as of jan 15 xls 23" xfId="272"/>
    <cellStyle name="_All Other Lws Portfolio as of jan 15 xls 24" xfId="273"/>
    <cellStyle name="_All Other Lws Portfolio as of jan 15 xls 25" xfId="274"/>
    <cellStyle name="_All Other Lws Portfolio as of jan 15 xls 26" xfId="275"/>
    <cellStyle name="_All Other Lws Portfolio as of jan 15 xls 27" xfId="276"/>
    <cellStyle name="_All Other Lws Portfolio as of jan 15 xls 28" xfId="277"/>
    <cellStyle name="_All Other Lws Portfolio as of jan 15 xls 29" xfId="278"/>
    <cellStyle name="_All Other Lws Portfolio as of jan 15 xls 3" xfId="279"/>
    <cellStyle name="_All Other Lws Portfolio as of jan 15 xls 30" xfId="280"/>
    <cellStyle name="_All Other Lws Portfolio as of jan 15 xls 31" xfId="281"/>
    <cellStyle name="_All Other Lws Portfolio as of jan 15 xls 32" xfId="282"/>
    <cellStyle name="_All Other Lws Portfolio as of jan 15 xls 33" xfId="283"/>
    <cellStyle name="_All Other Lws Portfolio as of jan 15 xls 34" xfId="284"/>
    <cellStyle name="_All Other Lws Portfolio as of jan 15 xls 35" xfId="285"/>
    <cellStyle name="_All Other Lws Portfolio as of jan 15 xls 4" xfId="286"/>
    <cellStyle name="_All Other Lws Portfolio as of jan 15 xls 5" xfId="287"/>
    <cellStyle name="_All Other Lws Portfolio as of jan 15 xls 6" xfId="288"/>
    <cellStyle name="_All Other Lws Portfolio as of jan 15 xls 7" xfId="289"/>
    <cellStyle name="_All Other Lws Portfolio as of jan 15 xls 8" xfId="290"/>
    <cellStyle name="_All Other Lws Portfolio as of jan 15 xls 9" xfId="291"/>
    <cellStyle name="_AugPMtoCFOReconciliation" xfId="292"/>
    <cellStyle name="_AugPMtoCFOReconciliation 10" xfId="293"/>
    <cellStyle name="_AugPMtoCFOReconciliation 11" xfId="294"/>
    <cellStyle name="_AugPMtoCFOReconciliation 12" xfId="295"/>
    <cellStyle name="_AugPMtoCFOReconciliation 13" xfId="296"/>
    <cellStyle name="_AugPMtoCFOReconciliation 14" xfId="297"/>
    <cellStyle name="_AugPMtoCFOReconciliation 15" xfId="298"/>
    <cellStyle name="_AugPMtoCFOReconciliation 16" xfId="299"/>
    <cellStyle name="_AugPMtoCFOReconciliation 17" xfId="300"/>
    <cellStyle name="_AugPMtoCFOReconciliation 18" xfId="301"/>
    <cellStyle name="_AugPMtoCFOReconciliation 19" xfId="302"/>
    <cellStyle name="_AugPMtoCFOReconciliation 2" xfId="303"/>
    <cellStyle name="_AugPMtoCFOReconciliation 20" xfId="304"/>
    <cellStyle name="_AugPMtoCFOReconciliation 21" xfId="305"/>
    <cellStyle name="_AugPMtoCFOReconciliation 22" xfId="306"/>
    <cellStyle name="_AugPMtoCFOReconciliation 23" xfId="307"/>
    <cellStyle name="_AugPMtoCFOReconciliation 24" xfId="308"/>
    <cellStyle name="_AugPMtoCFOReconciliation 25" xfId="309"/>
    <cellStyle name="_AugPMtoCFOReconciliation 26" xfId="310"/>
    <cellStyle name="_AugPMtoCFOReconciliation 27" xfId="311"/>
    <cellStyle name="_AugPMtoCFOReconciliation 28" xfId="312"/>
    <cellStyle name="_AugPMtoCFOReconciliation 29" xfId="313"/>
    <cellStyle name="_AugPMtoCFOReconciliation 3" xfId="314"/>
    <cellStyle name="_AugPMtoCFOReconciliation 30" xfId="315"/>
    <cellStyle name="_AugPMtoCFOReconciliation 31" xfId="316"/>
    <cellStyle name="_AugPMtoCFOReconciliation 32" xfId="317"/>
    <cellStyle name="_AugPMtoCFOReconciliation 33" xfId="318"/>
    <cellStyle name="_AugPMtoCFOReconciliation 34" xfId="319"/>
    <cellStyle name="_AugPMtoCFOReconciliation 35" xfId="320"/>
    <cellStyle name="_AugPMtoCFOReconciliation 4" xfId="321"/>
    <cellStyle name="_AugPMtoCFOReconciliation 5" xfId="322"/>
    <cellStyle name="_AugPMtoCFOReconciliation 6" xfId="323"/>
    <cellStyle name="_AugPMtoCFOReconciliation 7" xfId="324"/>
    <cellStyle name="_AugPMtoCFOReconciliation 8" xfId="325"/>
    <cellStyle name="_AugPMtoCFOReconciliation 9" xfId="326"/>
    <cellStyle name="_Book1" xfId="327"/>
    <cellStyle name="_Book1 10" xfId="328"/>
    <cellStyle name="_Book1 11" xfId="329"/>
    <cellStyle name="_Book1 12" xfId="330"/>
    <cellStyle name="_Book1 13" xfId="331"/>
    <cellStyle name="_Book1 14" xfId="332"/>
    <cellStyle name="_Book1 15" xfId="333"/>
    <cellStyle name="_Book1 16" xfId="334"/>
    <cellStyle name="_Book1 17" xfId="335"/>
    <cellStyle name="_Book1 18" xfId="336"/>
    <cellStyle name="_Book1 19" xfId="337"/>
    <cellStyle name="_Book1 2" xfId="338"/>
    <cellStyle name="_Book1 20" xfId="339"/>
    <cellStyle name="_Book1 21" xfId="340"/>
    <cellStyle name="_Book1 22" xfId="341"/>
    <cellStyle name="_Book1 23" xfId="342"/>
    <cellStyle name="_Book1 24" xfId="343"/>
    <cellStyle name="_Book1 25" xfId="344"/>
    <cellStyle name="_Book1 26" xfId="345"/>
    <cellStyle name="_Book1 27" xfId="346"/>
    <cellStyle name="_Book1 28" xfId="347"/>
    <cellStyle name="_Book1 29" xfId="348"/>
    <cellStyle name="_Book1 3" xfId="349"/>
    <cellStyle name="_Book1 30" xfId="350"/>
    <cellStyle name="_Book1 31" xfId="351"/>
    <cellStyle name="_Book1 32" xfId="352"/>
    <cellStyle name="_Book1 33" xfId="353"/>
    <cellStyle name="_Book1 34" xfId="354"/>
    <cellStyle name="_Book1 35" xfId="355"/>
    <cellStyle name="_Book1 4" xfId="356"/>
    <cellStyle name="_Book1 5" xfId="357"/>
    <cellStyle name="_Book1 6" xfId="358"/>
    <cellStyle name="_Book1 7" xfId="359"/>
    <cellStyle name="_Book1 8" xfId="360"/>
    <cellStyle name="_Book1 9" xfId="361"/>
    <cellStyle name="_CCbyMo2002-2003" xfId="362"/>
    <cellStyle name="_CCbyMo2002-2003 10" xfId="363"/>
    <cellStyle name="_CCbyMo2002-2003 11" xfId="364"/>
    <cellStyle name="_CCbyMo2002-2003 12" xfId="365"/>
    <cellStyle name="_CCbyMo2002-2003 13" xfId="366"/>
    <cellStyle name="_CCbyMo2002-2003 14" xfId="367"/>
    <cellStyle name="_CCbyMo2002-2003 15" xfId="368"/>
    <cellStyle name="_CCbyMo2002-2003 16" xfId="369"/>
    <cellStyle name="_CCbyMo2002-2003 17" xfId="370"/>
    <cellStyle name="_CCbyMo2002-2003 18" xfId="371"/>
    <cellStyle name="_CCbyMo2002-2003 19" xfId="372"/>
    <cellStyle name="_CCbyMo2002-2003 2" xfId="373"/>
    <cellStyle name="_CCbyMo2002-2003 20" xfId="374"/>
    <cellStyle name="_CCbyMo2002-2003 21" xfId="375"/>
    <cellStyle name="_CCbyMo2002-2003 22" xfId="376"/>
    <cellStyle name="_CCbyMo2002-2003 23" xfId="377"/>
    <cellStyle name="_CCbyMo2002-2003 24" xfId="378"/>
    <cellStyle name="_CCbyMo2002-2003 25" xfId="379"/>
    <cellStyle name="_CCbyMo2002-2003 26" xfId="380"/>
    <cellStyle name="_CCbyMo2002-2003 27" xfId="381"/>
    <cellStyle name="_CCbyMo2002-2003 28" xfId="382"/>
    <cellStyle name="_CCbyMo2002-2003 29" xfId="383"/>
    <cellStyle name="_CCbyMo2002-2003 3" xfId="384"/>
    <cellStyle name="_CCbyMo2002-2003 30" xfId="385"/>
    <cellStyle name="_CCbyMo2002-2003 31" xfId="386"/>
    <cellStyle name="_CCbyMo2002-2003 32" xfId="387"/>
    <cellStyle name="_CCbyMo2002-2003 33" xfId="388"/>
    <cellStyle name="_CCbyMo2002-2003 34" xfId="389"/>
    <cellStyle name="_CCbyMo2002-2003 35" xfId="390"/>
    <cellStyle name="_CCbyMo2002-2003 4" xfId="391"/>
    <cellStyle name="_CCbyMo2002-2003 5" xfId="392"/>
    <cellStyle name="_CCbyMo2002-2003 6" xfId="393"/>
    <cellStyle name="_CCbyMo2002-2003 7" xfId="394"/>
    <cellStyle name="_CCbyMo2002-2003 8" xfId="395"/>
    <cellStyle name="_CCbyMo2002-2003 9" xfId="396"/>
    <cellStyle name="_CodeMatrix1-12-04" xfId="397"/>
    <cellStyle name="_CodeMatrix1-12-04 10" xfId="398"/>
    <cellStyle name="_CodeMatrix1-12-04 11" xfId="399"/>
    <cellStyle name="_CodeMatrix1-12-04 12" xfId="400"/>
    <cellStyle name="_CodeMatrix1-12-04 13" xfId="401"/>
    <cellStyle name="_CodeMatrix1-12-04 14" xfId="402"/>
    <cellStyle name="_CodeMatrix1-12-04 15" xfId="403"/>
    <cellStyle name="_CodeMatrix1-12-04 16" xfId="404"/>
    <cellStyle name="_CodeMatrix1-12-04 17" xfId="405"/>
    <cellStyle name="_CodeMatrix1-12-04 18" xfId="406"/>
    <cellStyle name="_CodeMatrix1-12-04 19" xfId="407"/>
    <cellStyle name="_CodeMatrix1-12-04 2" xfId="408"/>
    <cellStyle name="_CodeMatrix1-12-04 20" xfId="409"/>
    <cellStyle name="_CodeMatrix1-12-04 21" xfId="410"/>
    <cellStyle name="_CodeMatrix1-12-04 22" xfId="411"/>
    <cellStyle name="_CodeMatrix1-12-04 23" xfId="412"/>
    <cellStyle name="_CodeMatrix1-12-04 24" xfId="413"/>
    <cellStyle name="_CodeMatrix1-12-04 25" xfId="414"/>
    <cellStyle name="_CodeMatrix1-12-04 26" xfId="415"/>
    <cellStyle name="_CodeMatrix1-12-04 27" xfId="416"/>
    <cellStyle name="_CodeMatrix1-12-04 28" xfId="417"/>
    <cellStyle name="_CodeMatrix1-12-04 29" xfId="418"/>
    <cellStyle name="_CodeMatrix1-12-04 3" xfId="419"/>
    <cellStyle name="_CodeMatrix1-12-04 30" xfId="420"/>
    <cellStyle name="_CodeMatrix1-12-04 31" xfId="421"/>
    <cellStyle name="_CodeMatrix1-12-04 32" xfId="422"/>
    <cellStyle name="_CodeMatrix1-12-04 33" xfId="423"/>
    <cellStyle name="_CodeMatrix1-12-04 34" xfId="424"/>
    <cellStyle name="_CodeMatrix1-12-04 35" xfId="425"/>
    <cellStyle name="_CodeMatrix1-12-04 4" xfId="426"/>
    <cellStyle name="_CodeMatrix1-12-04 5" xfId="427"/>
    <cellStyle name="_CodeMatrix1-12-04 6" xfId="428"/>
    <cellStyle name="_CodeMatrix1-12-04 7" xfId="429"/>
    <cellStyle name="_CodeMatrix1-12-04 8" xfId="430"/>
    <cellStyle name="_CodeMatrix1-12-04 9" xfId="431"/>
    <cellStyle name="_CodeMatrix2-13-03" xfId="432"/>
    <cellStyle name="_CodeMatrix2-13-03 10" xfId="433"/>
    <cellStyle name="_CodeMatrix2-13-03 11" xfId="434"/>
    <cellStyle name="_CodeMatrix2-13-03 12" xfId="435"/>
    <cellStyle name="_CodeMatrix2-13-03 13" xfId="436"/>
    <cellStyle name="_CodeMatrix2-13-03 14" xfId="437"/>
    <cellStyle name="_CodeMatrix2-13-03 15" xfId="438"/>
    <cellStyle name="_CodeMatrix2-13-03 16" xfId="439"/>
    <cellStyle name="_CodeMatrix2-13-03 17" xfId="440"/>
    <cellStyle name="_CodeMatrix2-13-03 18" xfId="441"/>
    <cellStyle name="_CodeMatrix2-13-03 19" xfId="442"/>
    <cellStyle name="_CodeMatrix2-13-03 2" xfId="443"/>
    <cellStyle name="_CodeMatrix2-13-03 20" xfId="444"/>
    <cellStyle name="_CodeMatrix2-13-03 21" xfId="445"/>
    <cellStyle name="_CodeMatrix2-13-03 22" xfId="446"/>
    <cellStyle name="_CodeMatrix2-13-03 23" xfId="447"/>
    <cellStyle name="_CodeMatrix2-13-03 24" xfId="448"/>
    <cellStyle name="_CodeMatrix2-13-03 25" xfId="449"/>
    <cellStyle name="_CodeMatrix2-13-03 26" xfId="450"/>
    <cellStyle name="_CodeMatrix2-13-03 27" xfId="451"/>
    <cellStyle name="_CodeMatrix2-13-03 28" xfId="452"/>
    <cellStyle name="_CodeMatrix2-13-03 29" xfId="453"/>
    <cellStyle name="_CodeMatrix2-13-03 3" xfId="454"/>
    <cellStyle name="_CodeMatrix2-13-03 30" xfId="455"/>
    <cellStyle name="_CodeMatrix2-13-03 31" xfId="456"/>
    <cellStyle name="_CodeMatrix2-13-03 32" xfId="457"/>
    <cellStyle name="_CodeMatrix2-13-03 33" xfId="458"/>
    <cellStyle name="_CodeMatrix2-13-03 34" xfId="459"/>
    <cellStyle name="_CodeMatrix2-13-03 35" xfId="460"/>
    <cellStyle name="_CodeMatrix2-13-03 4" xfId="461"/>
    <cellStyle name="_CodeMatrix2-13-03 5" xfId="462"/>
    <cellStyle name="_CodeMatrix2-13-03 6" xfId="463"/>
    <cellStyle name="_CodeMatrix2-13-03 7" xfId="464"/>
    <cellStyle name="_CodeMatrix2-13-03 8" xfId="465"/>
    <cellStyle name="_CodeMatrix2-13-03 9" xfId="466"/>
    <cellStyle name="_CodeMatrix2-20-04" xfId="467"/>
    <cellStyle name="_CodeMatrix2-20-04 10" xfId="468"/>
    <cellStyle name="_CodeMatrix2-20-04 11" xfId="469"/>
    <cellStyle name="_CodeMatrix2-20-04 12" xfId="470"/>
    <cellStyle name="_CodeMatrix2-20-04 13" xfId="471"/>
    <cellStyle name="_CodeMatrix2-20-04 14" xfId="472"/>
    <cellStyle name="_CodeMatrix2-20-04 15" xfId="473"/>
    <cellStyle name="_CodeMatrix2-20-04 16" xfId="474"/>
    <cellStyle name="_CodeMatrix2-20-04 17" xfId="475"/>
    <cellStyle name="_CodeMatrix2-20-04 18" xfId="476"/>
    <cellStyle name="_CodeMatrix2-20-04 19" xfId="477"/>
    <cellStyle name="_CodeMatrix2-20-04 2" xfId="478"/>
    <cellStyle name="_CodeMatrix2-20-04 20" xfId="479"/>
    <cellStyle name="_CodeMatrix2-20-04 21" xfId="480"/>
    <cellStyle name="_CodeMatrix2-20-04 22" xfId="481"/>
    <cellStyle name="_CodeMatrix2-20-04 23" xfId="482"/>
    <cellStyle name="_CodeMatrix2-20-04 24" xfId="483"/>
    <cellStyle name="_CodeMatrix2-20-04 25" xfId="484"/>
    <cellStyle name="_CodeMatrix2-20-04 26" xfId="485"/>
    <cellStyle name="_CodeMatrix2-20-04 27" xfId="486"/>
    <cellStyle name="_CodeMatrix2-20-04 28" xfId="487"/>
    <cellStyle name="_CodeMatrix2-20-04 29" xfId="488"/>
    <cellStyle name="_CodeMatrix2-20-04 3" xfId="489"/>
    <cellStyle name="_CodeMatrix2-20-04 30" xfId="490"/>
    <cellStyle name="_CodeMatrix2-20-04 31" xfId="491"/>
    <cellStyle name="_CodeMatrix2-20-04 32" xfId="492"/>
    <cellStyle name="_CodeMatrix2-20-04 33" xfId="493"/>
    <cellStyle name="_CodeMatrix2-20-04 34" xfId="494"/>
    <cellStyle name="_CodeMatrix2-20-04 35" xfId="495"/>
    <cellStyle name="_CodeMatrix2-20-04 4" xfId="496"/>
    <cellStyle name="_CodeMatrix2-20-04 5" xfId="497"/>
    <cellStyle name="_CodeMatrix2-20-04 6" xfId="498"/>
    <cellStyle name="_CodeMatrix2-20-04 7" xfId="499"/>
    <cellStyle name="_CodeMatrix2-20-04 8" xfId="500"/>
    <cellStyle name="_CodeMatrix2-20-04 9" xfId="501"/>
    <cellStyle name="_CodeMatrix3-13-03" xfId="502"/>
    <cellStyle name="_CodeMatrix3-13-03 10" xfId="503"/>
    <cellStyle name="_CodeMatrix3-13-03 11" xfId="504"/>
    <cellStyle name="_CodeMatrix3-13-03 12" xfId="505"/>
    <cellStyle name="_CodeMatrix3-13-03 13" xfId="506"/>
    <cellStyle name="_CodeMatrix3-13-03 14" xfId="507"/>
    <cellStyle name="_CodeMatrix3-13-03 15" xfId="508"/>
    <cellStyle name="_CodeMatrix3-13-03 16" xfId="509"/>
    <cellStyle name="_CodeMatrix3-13-03 17" xfId="510"/>
    <cellStyle name="_CodeMatrix3-13-03 18" xfId="511"/>
    <cellStyle name="_CodeMatrix3-13-03 19" xfId="512"/>
    <cellStyle name="_CodeMatrix3-13-03 2" xfId="513"/>
    <cellStyle name="_CodeMatrix3-13-03 20" xfId="514"/>
    <cellStyle name="_CodeMatrix3-13-03 21" xfId="515"/>
    <cellStyle name="_CodeMatrix3-13-03 22" xfId="516"/>
    <cellStyle name="_CodeMatrix3-13-03 23" xfId="517"/>
    <cellStyle name="_CodeMatrix3-13-03 24" xfId="518"/>
    <cellStyle name="_CodeMatrix3-13-03 25" xfId="519"/>
    <cellStyle name="_CodeMatrix3-13-03 26" xfId="520"/>
    <cellStyle name="_CodeMatrix3-13-03 27" xfId="521"/>
    <cellStyle name="_CodeMatrix3-13-03 28" xfId="522"/>
    <cellStyle name="_CodeMatrix3-13-03 29" xfId="523"/>
    <cellStyle name="_CodeMatrix3-13-03 3" xfId="524"/>
    <cellStyle name="_CodeMatrix3-13-03 30" xfId="525"/>
    <cellStyle name="_CodeMatrix3-13-03 31" xfId="526"/>
    <cellStyle name="_CodeMatrix3-13-03 32" xfId="527"/>
    <cellStyle name="_CodeMatrix3-13-03 33" xfId="528"/>
    <cellStyle name="_CodeMatrix3-13-03 34" xfId="529"/>
    <cellStyle name="_CodeMatrix3-13-03 35" xfId="530"/>
    <cellStyle name="_CodeMatrix3-13-03 4" xfId="531"/>
    <cellStyle name="_CodeMatrix3-13-03 5" xfId="532"/>
    <cellStyle name="_CodeMatrix3-13-03 6" xfId="533"/>
    <cellStyle name="_CodeMatrix3-13-03 7" xfId="534"/>
    <cellStyle name="_CodeMatrix3-13-03 8" xfId="535"/>
    <cellStyle name="_CodeMatrix3-13-03 9" xfId="536"/>
    <cellStyle name="_CodeMatrix3-23-04" xfId="537"/>
    <cellStyle name="_CodeMatrix3-23-04 10" xfId="538"/>
    <cellStyle name="_CodeMatrix3-23-04 11" xfId="539"/>
    <cellStyle name="_CodeMatrix3-23-04 12" xfId="540"/>
    <cellStyle name="_CodeMatrix3-23-04 13" xfId="541"/>
    <cellStyle name="_CodeMatrix3-23-04 14" xfId="542"/>
    <cellStyle name="_CodeMatrix3-23-04 15" xfId="543"/>
    <cellStyle name="_CodeMatrix3-23-04 16" xfId="544"/>
    <cellStyle name="_CodeMatrix3-23-04 17" xfId="545"/>
    <cellStyle name="_CodeMatrix3-23-04 18" xfId="546"/>
    <cellStyle name="_CodeMatrix3-23-04 19" xfId="547"/>
    <cellStyle name="_CodeMatrix3-23-04 2" xfId="548"/>
    <cellStyle name="_CodeMatrix3-23-04 20" xfId="549"/>
    <cellStyle name="_CodeMatrix3-23-04 21" xfId="550"/>
    <cellStyle name="_CodeMatrix3-23-04 22" xfId="551"/>
    <cellStyle name="_CodeMatrix3-23-04 23" xfId="552"/>
    <cellStyle name="_CodeMatrix3-23-04 24" xfId="553"/>
    <cellStyle name="_CodeMatrix3-23-04 25" xfId="554"/>
    <cellStyle name="_CodeMatrix3-23-04 26" xfId="555"/>
    <cellStyle name="_CodeMatrix3-23-04 27" xfId="556"/>
    <cellStyle name="_CodeMatrix3-23-04 28" xfId="557"/>
    <cellStyle name="_CodeMatrix3-23-04 29" xfId="558"/>
    <cellStyle name="_CodeMatrix3-23-04 3" xfId="559"/>
    <cellStyle name="_CodeMatrix3-23-04 30" xfId="560"/>
    <cellStyle name="_CodeMatrix3-23-04 31" xfId="561"/>
    <cellStyle name="_CodeMatrix3-23-04 32" xfId="562"/>
    <cellStyle name="_CodeMatrix3-23-04 33" xfId="563"/>
    <cellStyle name="_CodeMatrix3-23-04 34" xfId="564"/>
    <cellStyle name="_CodeMatrix3-23-04 35" xfId="565"/>
    <cellStyle name="_CodeMatrix3-23-04 4" xfId="566"/>
    <cellStyle name="_CodeMatrix3-23-04 5" xfId="567"/>
    <cellStyle name="_CodeMatrix3-23-04 6" xfId="568"/>
    <cellStyle name="_CodeMatrix3-23-04 7" xfId="569"/>
    <cellStyle name="_CodeMatrix3-23-04 8" xfId="570"/>
    <cellStyle name="_CodeMatrix3-23-04 9" xfId="571"/>
    <cellStyle name="_CodeMatrix4-14-03" xfId="572"/>
    <cellStyle name="_CodeMatrix4-14-03 10" xfId="573"/>
    <cellStyle name="_CodeMatrix4-14-03 11" xfId="574"/>
    <cellStyle name="_CodeMatrix4-14-03 12" xfId="575"/>
    <cellStyle name="_CodeMatrix4-14-03 13" xfId="576"/>
    <cellStyle name="_CodeMatrix4-14-03 14" xfId="577"/>
    <cellStyle name="_CodeMatrix4-14-03 15" xfId="578"/>
    <cellStyle name="_CodeMatrix4-14-03 16" xfId="579"/>
    <cellStyle name="_CodeMatrix4-14-03 17" xfId="580"/>
    <cellStyle name="_CodeMatrix4-14-03 18" xfId="581"/>
    <cellStyle name="_CodeMatrix4-14-03 19" xfId="582"/>
    <cellStyle name="_CodeMatrix4-14-03 2" xfId="583"/>
    <cellStyle name="_CodeMatrix4-14-03 20" xfId="584"/>
    <cellStyle name="_CodeMatrix4-14-03 21" xfId="585"/>
    <cellStyle name="_CodeMatrix4-14-03 22" xfId="586"/>
    <cellStyle name="_CodeMatrix4-14-03 23" xfId="587"/>
    <cellStyle name="_CodeMatrix4-14-03 24" xfId="588"/>
    <cellStyle name="_CodeMatrix4-14-03 25" xfId="589"/>
    <cellStyle name="_CodeMatrix4-14-03 26" xfId="590"/>
    <cellStyle name="_CodeMatrix4-14-03 27" xfId="591"/>
    <cellStyle name="_CodeMatrix4-14-03 28" xfId="592"/>
    <cellStyle name="_CodeMatrix4-14-03 29" xfId="593"/>
    <cellStyle name="_CodeMatrix4-14-03 3" xfId="594"/>
    <cellStyle name="_CodeMatrix4-14-03 30" xfId="595"/>
    <cellStyle name="_CodeMatrix4-14-03 31" xfId="596"/>
    <cellStyle name="_CodeMatrix4-14-03 32" xfId="597"/>
    <cellStyle name="_CodeMatrix4-14-03 33" xfId="598"/>
    <cellStyle name="_CodeMatrix4-14-03 34" xfId="599"/>
    <cellStyle name="_CodeMatrix4-14-03 35" xfId="600"/>
    <cellStyle name="_CodeMatrix4-14-03 4" xfId="601"/>
    <cellStyle name="_CodeMatrix4-14-03 5" xfId="602"/>
    <cellStyle name="_CodeMatrix4-14-03 6" xfId="603"/>
    <cellStyle name="_CodeMatrix4-14-03 7" xfId="604"/>
    <cellStyle name="_CodeMatrix4-14-03 8" xfId="605"/>
    <cellStyle name="_CodeMatrix4-14-03 9" xfId="606"/>
    <cellStyle name="_CodeMatrix4-24-03" xfId="607"/>
    <cellStyle name="_CodeMatrix4-24-03 10" xfId="608"/>
    <cellStyle name="_CodeMatrix4-24-03 11" xfId="609"/>
    <cellStyle name="_CodeMatrix4-24-03 12" xfId="610"/>
    <cellStyle name="_CodeMatrix4-24-03 13" xfId="611"/>
    <cellStyle name="_CodeMatrix4-24-03 14" xfId="612"/>
    <cellStyle name="_CodeMatrix4-24-03 15" xfId="613"/>
    <cellStyle name="_CodeMatrix4-24-03 16" xfId="614"/>
    <cellStyle name="_CodeMatrix4-24-03 17" xfId="615"/>
    <cellStyle name="_CodeMatrix4-24-03 18" xfId="616"/>
    <cellStyle name="_CodeMatrix4-24-03 19" xfId="617"/>
    <cellStyle name="_CodeMatrix4-24-03 2" xfId="618"/>
    <cellStyle name="_CodeMatrix4-24-03 20" xfId="619"/>
    <cellStyle name="_CodeMatrix4-24-03 21" xfId="620"/>
    <cellStyle name="_CodeMatrix4-24-03 22" xfId="621"/>
    <cellStyle name="_CodeMatrix4-24-03 23" xfId="622"/>
    <cellStyle name="_CodeMatrix4-24-03 24" xfId="623"/>
    <cellStyle name="_CodeMatrix4-24-03 25" xfId="624"/>
    <cellStyle name="_CodeMatrix4-24-03 26" xfId="625"/>
    <cellStyle name="_CodeMatrix4-24-03 27" xfId="626"/>
    <cellStyle name="_CodeMatrix4-24-03 28" xfId="627"/>
    <cellStyle name="_CodeMatrix4-24-03 29" xfId="628"/>
    <cellStyle name="_CodeMatrix4-24-03 3" xfId="629"/>
    <cellStyle name="_CodeMatrix4-24-03 30" xfId="630"/>
    <cellStyle name="_CodeMatrix4-24-03 31" xfId="631"/>
    <cellStyle name="_CodeMatrix4-24-03 32" xfId="632"/>
    <cellStyle name="_CodeMatrix4-24-03 33" xfId="633"/>
    <cellStyle name="_CodeMatrix4-24-03 34" xfId="634"/>
    <cellStyle name="_CodeMatrix4-24-03 35" xfId="635"/>
    <cellStyle name="_CodeMatrix4-24-03 4" xfId="636"/>
    <cellStyle name="_CodeMatrix4-24-03 5" xfId="637"/>
    <cellStyle name="_CodeMatrix4-24-03 6" xfId="638"/>
    <cellStyle name="_CodeMatrix4-24-03 7" xfId="639"/>
    <cellStyle name="_CodeMatrix4-24-03 8" xfId="640"/>
    <cellStyle name="_CodeMatrix4-24-03 9" xfId="641"/>
    <cellStyle name="_CodeMatrix4-24-04" xfId="642"/>
    <cellStyle name="_CodeMatrix4-24-04 10" xfId="643"/>
    <cellStyle name="_CodeMatrix4-24-04 11" xfId="644"/>
    <cellStyle name="_CodeMatrix4-24-04 12" xfId="645"/>
    <cellStyle name="_CodeMatrix4-24-04 13" xfId="646"/>
    <cellStyle name="_CodeMatrix4-24-04 14" xfId="647"/>
    <cellStyle name="_CodeMatrix4-24-04 15" xfId="648"/>
    <cellStyle name="_CodeMatrix4-24-04 16" xfId="649"/>
    <cellStyle name="_CodeMatrix4-24-04 17" xfId="650"/>
    <cellStyle name="_CodeMatrix4-24-04 18" xfId="651"/>
    <cellStyle name="_CodeMatrix4-24-04 19" xfId="652"/>
    <cellStyle name="_CodeMatrix4-24-04 2" xfId="653"/>
    <cellStyle name="_CodeMatrix4-24-04 20" xfId="654"/>
    <cellStyle name="_CodeMatrix4-24-04 21" xfId="655"/>
    <cellStyle name="_CodeMatrix4-24-04 22" xfId="656"/>
    <cellStyle name="_CodeMatrix4-24-04 23" xfId="657"/>
    <cellStyle name="_CodeMatrix4-24-04 24" xfId="658"/>
    <cellStyle name="_CodeMatrix4-24-04 25" xfId="659"/>
    <cellStyle name="_CodeMatrix4-24-04 26" xfId="660"/>
    <cellStyle name="_CodeMatrix4-24-04 27" xfId="661"/>
    <cellStyle name="_CodeMatrix4-24-04 28" xfId="662"/>
    <cellStyle name="_CodeMatrix4-24-04 29" xfId="663"/>
    <cellStyle name="_CodeMatrix4-24-04 3" xfId="664"/>
    <cellStyle name="_CodeMatrix4-24-04 30" xfId="665"/>
    <cellStyle name="_CodeMatrix4-24-04 31" xfId="666"/>
    <cellStyle name="_CodeMatrix4-24-04 32" xfId="667"/>
    <cellStyle name="_CodeMatrix4-24-04 33" xfId="668"/>
    <cellStyle name="_CodeMatrix4-24-04 34" xfId="669"/>
    <cellStyle name="_CodeMatrix4-24-04 35" xfId="670"/>
    <cellStyle name="_CodeMatrix4-24-04 4" xfId="671"/>
    <cellStyle name="_CodeMatrix4-24-04 5" xfId="672"/>
    <cellStyle name="_CodeMatrix4-24-04 6" xfId="673"/>
    <cellStyle name="_CodeMatrix4-24-04 7" xfId="674"/>
    <cellStyle name="_CodeMatrix4-24-04 8" xfId="675"/>
    <cellStyle name="_CodeMatrix4-24-04 9" xfId="676"/>
    <cellStyle name="_CodeMatrix6-11-03" xfId="677"/>
    <cellStyle name="_CodeMatrix6-11-03 10" xfId="678"/>
    <cellStyle name="_CodeMatrix6-11-03 11" xfId="679"/>
    <cellStyle name="_CodeMatrix6-11-03 12" xfId="680"/>
    <cellStyle name="_CodeMatrix6-11-03 13" xfId="681"/>
    <cellStyle name="_CodeMatrix6-11-03 14" xfId="682"/>
    <cellStyle name="_CodeMatrix6-11-03 15" xfId="683"/>
    <cellStyle name="_CodeMatrix6-11-03 16" xfId="684"/>
    <cellStyle name="_CodeMatrix6-11-03 17" xfId="685"/>
    <cellStyle name="_CodeMatrix6-11-03 18" xfId="686"/>
    <cellStyle name="_CodeMatrix6-11-03 19" xfId="687"/>
    <cellStyle name="_CodeMatrix6-11-03 2" xfId="688"/>
    <cellStyle name="_CodeMatrix6-11-03 20" xfId="689"/>
    <cellStyle name="_CodeMatrix6-11-03 21" xfId="690"/>
    <cellStyle name="_CodeMatrix6-11-03 22" xfId="691"/>
    <cellStyle name="_CodeMatrix6-11-03 23" xfId="692"/>
    <cellStyle name="_CodeMatrix6-11-03 24" xfId="693"/>
    <cellStyle name="_CodeMatrix6-11-03 25" xfId="694"/>
    <cellStyle name="_CodeMatrix6-11-03 26" xfId="695"/>
    <cellStyle name="_CodeMatrix6-11-03 27" xfId="696"/>
    <cellStyle name="_CodeMatrix6-11-03 28" xfId="697"/>
    <cellStyle name="_CodeMatrix6-11-03 29" xfId="698"/>
    <cellStyle name="_CodeMatrix6-11-03 3" xfId="699"/>
    <cellStyle name="_CodeMatrix6-11-03 30" xfId="700"/>
    <cellStyle name="_CodeMatrix6-11-03 31" xfId="701"/>
    <cellStyle name="_CodeMatrix6-11-03 32" xfId="702"/>
    <cellStyle name="_CodeMatrix6-11-03 33" xfId="703"/>
    <cellStyle name="_CodeMatrix6-11-03 34" xfId="704"/>
    <cellStyle name="_CodeMatrix6-11-03 35" xfId="705"/>
    <cellStyle name="_CodeMatrix6-11-03 4" xfId="706"/>
    <cellStyle name="_CodeMatrix6-11-03 5" xfId="707"/>
    <cellStyle name="_CodeMatrix6-11-03 6" xfId="708"/>
    <cellStyle name="_CodeMatrix6-11-03 7" xfId="709"/>
    <cellStyle name="_CodeMatrix6-11-03 8" xfId="710"/>
    <cellStyle name="_CodeMatrix6-11-03 9" xfId="711"/>
    <cellStyle name="_CodeMatrix7-09-03" xfId="712"/>
    <cellStyle name="_CodeMatrix7-09-03 10" xfId="713"/>
    <cellStyle name="_CodeMatrix7-09-03 11" xfId="714"/>
    <cellStyle name="_CodeMatrix7-09-03 12" xfId="715"/>
    <cellStyle name="_CodeMatrix7-09-03 13" xfId="716"/>
    <cellStyle name="_CodeMatrix7-09-03 14" xfId="717"/>
    <cellStyle name="_CodeMatrix7-09-03 15" xfId="718"/>
    <cellStyle name="_CodeMatrix7-09-03 16" xfId="719"/>
    <cellStyle name="_CodeMatrix7-09-03 17" xfId="720"/>
    <cellStyle name="_CodeMatrix7-09-03 18" xfId="721"/>
    <cellStyle name="_CodeMatrix7-09-03 19" xfId="722"/>
    <cellStyle name="_CodeMatrix7-09-03 2" xfId="723"/>
    <cellStyle name="_CodeMatrix7-09-03 20" xfId="724"/>
    <cellStyle name="_CodeMatrix7-09-03 21" xfId="725"/>
    <cellStyle name="_CodeMatrix7-09-03 22" xfId="726"/>
    <cellStyle name="_CodeMatrix7-09-03 23" xfId="727"/>
    <cellStyle name="_CodeMatrix7-09-03 24" xfId="728"/>
    <cellStyle name="_CodeMatrix7-09-03 25" xfId="729"/>
    <cellStyle name="_CodeMatrix7-09-03 26" xfId="730"/>
    <cellStyle name="_CodeMatrix7-09-03 27" xfId="731"/>
    <cellStyle name="_CodeMatrix7-09-03 28" xfId="732"/>
    <cellStyle name="_CodeMatrix7-09-03 29" xfId="733"/>
    <cellStyle name="_CodeMatrix7-09-03 3" xfId="734"/>
    <cellStyle name="_CodeMatrix7-09-03 30" xfId="735"/>
    <cellStyle name="_CodeMatrix7-09-03 31" xfId="736"/>
    <cellStyle name="_CodeMatrix7-09-03 32" xfId="737"/>
    <cellStyle name="_CodeMatrix7-09-03 33" xfId="738"/>
    <cellStyle name="_CodeMatrix7-09-03 34" xfId="739"/>
    <cellStyle name="_CodeMatrix7-09-03 35" xfId="740"/>
    <cellStyle name="_CodeMatrix7-09-03 4" xfId="741"/>
    <cellStyle name="_CodeMatrix7-09-03 5" xfId="742"/>
    <cellStyle name="_CodeMatrix7-09-03 6" xfId="743"/>
    <cellStyle name="_CodeMatrix7-09-03 7" xfId="744"/>
    <cellStyle name="_CodeMatrix7-09-03 8" xfId="745"/>
    <cellStyle name="_CodeMatrix7-09-03 9" xfId="746"/>
    <cellStyle name="_Complete" xfId="747"/>
    <cellStyle name="_Complete 10" xfId="748"/>
    <cellStyle name="_Complete 11" xfId="749"/>
    <cellStyle name="_Complete 12" xfId="750"/>
    <cellStyle name="_Complete 13" xfId="751"/>
    <cellStyle name="_Complete 14" xfId="752"/>
    <cellStyle name="_Complete 15" xfId="753"/>
    <cellStyle name="_Complete 16" xfId="754"/>
    <cellStyle name="_Complete 17" xfId="755"/>
    <cellStyle name="_Complete 18" xfId="756"/>
    <cellStyle name="_Complete 19" xfId="757"/>
    <cellStyle name="_Complete 2" xfId="758"/>
    <cellStyle name="_Complete 20" xfId="759"/>
    <cellStyle name="_Complete 21" xfId="760"/>
    <cellStyle name="_Complete 22" xfId="761"/>
    <cellStyle name="_Complete 23" xfId="762"/>
    <cellStyle name="_Complete 24" xfId="763"/>
    <cellStyle name="_Complete 25" xfId="764"/>
    <cellStyle name="_Complete 26" xfId="765"/>
    <cellStyle name="_Complete 27" xfId="766"/>
    <cellStyle name="_Complete 28" xfId="767"/>
    <cellStyle name="_Complete 29" xfId="768"/>
    <cellStyle name="_Complete 3" xfId="769"/>
    <cellStyle name="_Complete 30" xfId="770"/>
    <cellStyle name="_Complete 31" xfId="771"/>
    <cellStyle name="_Complete 32" xfId="772"/>
    <cellStyle name="_Complete 33" xfId="773"/>
    <cellStyle name="_Complete 34" xfId="774"/>
    <cellStyle name="_Complete 35" xfId="775"/>
    <cellStyle name="_Complete 4" xfId="776"/>
    <cellStyle name="_Complete 5" xfId="777"/>
    <cellStyle name="_Complete 6" xfId="778"/>
    <cellStyle name="_Complete 7" xfId="779"/>
    <cellStyle name="_Complete 8" xfId="780"/>
    <cellStyle name="_Complete 9" xfId="781"/>
    <cellStyle name="_DA'd Codes" xfId="782"/>
    <cellStyle name="_DA'd Codes 10" xfId="783"/>
    <cellStyle name="_DA'd Codes 11" xfId="784"/>
    <cellStyle name="_DA'd Codes 12" xfId="785"/>
    <cellStyle name="_DA'd Codes 13" xfId="786"/>
    <cellStyle name="_DA'd Codes 14" xfId="787"/>
    <cellStyle name="_DA'd Codes 15" xfId="788"/>
    <cellStyle name="_DA'd Codes 16" xfId="789"/>
    <cellStyle name="_DA'd Codes 17" xfId="790"/>
    <cellStyle name="_DA'd Codes 18" xfId="791"/>
    <cellStyle name="_DA'd Codes 19" xfId="792"/>
    <cellStyle name="_DA'd Codes 2" xfId="793"/>
    <cellStyle name="_DA'd Codes 20" xfId="794"/>
    <cellStyle name="_DA'd Codes 21" xfId="795"/>
    <cellStyle name="_DA'd Codes 22" xfId="796"/>
    <cellStyle name="_DA'd Codes 23" xfId="797"/>
    <cellStyle name="_DA'd Codes 24" xfId="798"/>
    <cellStyle name="_DA'd Codes 25" xfId="799"/>
    <cellStyle name="_DA'd Codes 26" xfId="800"/>
    <cellStyle name="_DA'd Codes 27" xfId="801"/>
    <cellStyle name="_DA'd Codes 28" xfId="802"/>
    <cellStyle name="_DA'd Codes 29" xfId="803"/>
    <cellStyle name="_DA'd Codes 3" xfId="804"/>
    <cellStyle name="_DA'd Codes 30" xfId="805"/>
    <cellStyle name="_DA'd Codes 31" xfId="806"/>
    <cellStyle name="_DA'd Codes 32" xfId="807"/>
    <cellStyle name="_DA'd Codes 33" xfId="808"/>
    <cellStyle name="_DA'd Codes 34" xfId="809"/>
    <cellStyle name="_DA'd Codes 35" xfId="810"/>
    <cellStyle name="_DA'd Codes 4" xfId="811"/>
    <cellStyle name="_DA'd Codes 5" xfId="812"/>
    <cellStyle name="_DA'd Codes 6" xfId="813"/>
    <cellStyle name="_DA'd Codes 7" xfId="814"/>
    <cellStyle name="_DA'd Codes 8" xfId="815"/>
    <cellStyle name="_DA'd Codes 9" xfId="816"/>
    <cellStyle name="_December" xfId="817"/>
    <cellStyle name="_December 10" xfId="818"/>
    <cellStyle name="_December 11" xfId="819"/>
    <cellStyle name="_December 12" xfId="820"/>
    <cellStyle name="_December 13" xfId="821"/>
    <cellStyle name="_December 14" xfId="822"/>
    <cellStyle name="_December 15" xfId="823"/>
    <cellStyle name="_December 16" xfId="824"/>
    <cellStyle name="_December 17" xfId="825"/>
    <cellStyle name="_December 18" xfId="826"/>
    <cellStyle name="_December 19" xfId="827"/>
    <cellStyle name="_December 2" xfId="828"/>
    <cellStyle name="_December 20" xfId="829"/>
    <cellStyle name="_December 21" xfId="830"/>
    <cellStyle name="_December 22" xfId="831"/>
    <cellStyle name="_December 23" xfId="832"/>
    <cellStyle name="_December 24" xfId="833"/>
    <cellStyle name="_December 25" xfId="834"/>
    <cellStyle name="_December 26" xfId="835"/>
    <cellStyle name="_December 27" xfId="836"/>
    <cellStyle name="_December 28" xfId="837"/>
    <cellStyle name="_December 29" xfId="838"/>
    <cellStyle name="_December 3" xfId="839"/>
    <cellStyle name="_December 30" xfId="840"/>
    <cellStyle name="_December 31" xfId="841"/>
    <cellStyle name="_December 32" xfId="842"/>
    <cellStyle name="_December 33" xfId="843"/>
    <cellStyle name="_December 34" xfId="844"/>
    <cellStyle name="_December 35" xfId="845"/>
    <cellStyle name="_December 4" xfId="846"/>
    <cellStyle name="_December 5" xfId="847"/>
    <cellStyle name="_December 6" xfId="848"/>
    <cellStyle name="_December 7" xfId="849"/>
    <cellStyle name="_December 8" xfId="850"/>
    <cellStyle name="_December 9" xfId="851"/>
    <cellStyle name="_FebYTDbyCode" xfId="852"/>
    <cellStyle name="_FebYTDbyCode 10" xfId="853"/>
    <cellStyle name="_FebYTDbyCode 11" xfId="854"/>
    <cellStyle name="_FebYTDbyCode 12" xfId="855"/>
    <cellStyle name="_FebYTDbyCode 13" xfId="856"/>
    <cellStyle name="_FebYTDbyCode 14" xfId="857"/>
    <cellStyle name="_FebYTDbyCode 15" xfId="858"/>
    <cellStyle name="_FebYTDbyCode 16" xfId="859"/>
    <cellStyle name="_FebYTDbyCode 17" xfId="860"/>
    <cellStyle name="_FebYTDbyCode 18" xfId="861"/>
    <cellStyle name="_FebYTDbyCode 19" xfId="862"/>
    <cellStyle name="_FebYTDbyCode 2" xfId="863"/>
    <cellStyle name="_FebYTDbyCode 20" xfId="864"/>
    <cellStyle name="_FebYTDbyCode 21" xfId="865"/>
    <cellStyle name="_FebYTDbyCode 22" xfId="866"/>
    <cellStyle name="_FebYTDbyCode 23" xfId="867"/>
    <cellStyle name="_FebYTDbyCode 24" xfId="868"/>
    <cellStyle name="_FebYTDbyCode 25" xfId="869"/>
    <cellStyle name="_FebYTDbyCode 26" xfId="870"/>
    <cellStyle name="_FebYTDbyCode 27" xfId="871"/>
    <cellStyle name="_FebYTDbyCode 28" xfId="872"/>
    <cellStyle name="_FebYTDbyCode 29" xfId="873"/>
    <cellStyle name="_FebYTDbyCode 3" xfId="874"/>
    <cellStyle name="_FebYTDbyCode 30" xfId="875"/>
    <cellStyle name="_FebYTDbyCode 31" xfId="876"/>
    <cellStyle name="_FebYTDbyCode 32" xfId="877"/>
    <cellStyle name="_FebYTDbyCode 33" xfId="878"/>
    <cellStyle name="_FebYTDbyCode 34" xfId="879"/>
    <cellStyle name="_FebYTDbyCode 35" xfId="880"/>
    <cellStyle name="_FebYTDbyCode 4" xfId="881"/>
    <cellStyle name="_FebYTDbyCode 5" xfId="882"/>
    <cellStyle name="_FebYTDbyCode 6" xfId="883"/>
    <cellStyle name="_FebYTDbyCode 7" xfId="884"/>
    <cellStyle name="_FebYTDbyCode 8" xfId="885"/>
    <cellStyle name="_FebYTDbyCode 9" xfId="886"/>
    <cellStyle name="_go to mkt view 092302" xfId="887"/>
    <cellStyle name="_go to mkt view 092302 10" xfId="888"/>
    <cellStyle name="_go to mkt view 092302 11" xfId="889"/>
    <cellStyle name="_go to mkt view 092302 12" xfId="890"/>
    <cellStyle name="_go to mkt view 092302 13" xfId="891"/>
    <cellStyle name="_go to mkt view 092302 14" xfId="892"/>
    <cellStyle name="_go to mkt view 092302 15" xfId="893"/>
    <cellStyle name="_go to mkt view 092302 16" xfId="894"/>
    <cellStyle name="_go to mkt view 092302 17" xfId="895"/>
    <cellStyle name="_go to mkt view 092302 18" xfId="896"/>
    <cellStyle name="_go to mkt view 092302 19" xfId="897"/>
    <cellStyle name="_go to mkt view 092302 2" xfId="898"/>
    <cellStyle name="_go to mkt view 092302 20" xfId="899"/>
    <cellStyle name="_go to mkt view 092302 21" xfId="900"/>
    <cellStyle name="_go to mkt view 092302 22" xfId="901"/>
    <cellStyle name="_go to mkt view 092302 23" xfId="902"/>
    <cellStyle name="_go to mkt view 092302 24" xfId="903"/>
    <cellStyle name="_go to mkt view 092302 25" xfId="904"/>
    <cellStyle name="_go to mkt view 092302 26" xfId="905"/>
    <cellStyle name="_go to mkt view 092302 27" xfId="906"/>
    <cellStyle name="_go to mkt view 092302 28" xfId="907"/>
    <cellStyle name="_go to mkt view 092302 29" xfId="908"/>
    <cellStyle name="_go to mkt view 092302 3" xfId="909"/>
    <cellStyle name="_go to mkt view 092302 30" xfId="910"/>
    <cellStyle name="_go to mkt view 092302 31" xfId="911"/>
    <cellStyle name="_go to mkt view 092302 32" xfId="912"/>
    <cellStyle name="_go to mkt view 092302 33" xfId="913"/>
    <cellStyle name="_go to mkt view 092302 34" xfId="914"/>
    <cellStyle name="_go to mkt view 092302 35" xfId="915"/>
    <cellStyle name="_go to mkt view 092302 4" xfId="916"/>
    <cellStyle name="_go to mkt view 092302 5" xfId="917"/>
    <cellStyle name="_go to mkt view 092302 6" xfId="918"/>
    <cellStyle name="_go to mkt view 092302 7" xfId="919"/>
    <cellStyle name="_go to mkt view 092302 8" xfId="920"/>
    <cellStyle name="_go to mkt view 092302 9" xfId="921"/>
    <cellStyle name="_Infoblox Comcodes_Price Book format" xfId="922"/>
    <cellStyle name="_Januaryrevworksheet" xfId="923"/>
    <cellStyle name="_Januaryrevworksheet 10" xfId="924"/>
    <cellStyle name="_Januaryrevworksheet 11" xfId="925"/>
    <cellStyle name="_Januaryrevworksheet 12" xfId="926"/>
    <cellStyle name="_Januaryrevworksheet 13" xfId="927"/>
    <cellStyle name="_Januaryrevworksheet 14" xfId="928"/>
    <cellStyle name="_Januaryrevworksheet 15" xfId="929"/>
    <cellStyle name="_Januaryrevworksheet 16" xfId="930"/>
    <cellStyle name="_Januaryrevworksheet 17" xfId="931"/>
    <cellStyle name="_Januaryrevworksheet 18" xfId="932"/>
    <cellStyle name="_Januaryrevworksheet 19" xfId="933"/>
    <cellStyle name="_Januaryrevworksheet 2" xfId="934"/>
    <cellStyle name="_Januaryrevworksheet 20" xfId="935"/>
    <cellStyle name="_Januaryrevworksheet 21" xfId="936"/>
    <cellStyle name="_Januaryrevworksheet 22" xfId="937"/>
    <cellStyle name="_Januaryrevworksheet 23" xfId="938"/>
    <cellStyle name="_Januaryrevworksheet 24" xfId="939"/>
    <cellStyle name="_Januaryrevworksheet 25" xfId="940"/>
    <cellStyle name="_Januaryrevworksheet 26" xfId="941"/>
    <cellStyle name="_Januaryrevworksheet 27" xfId="942"/>
    <cellStyle name="_Januaryrevworksheet 28" xfId="943"/>
    <cellStyle name="_Januaryrevworksheet 29" xfId="944"/>
    <cellStyle name="_Januaryrevworksheet 3" xfId="945"/>
    <cellStyle name="_Januaryrevworksheet 30" xfId="946"/>
    <cellStyle name="_Januaryrevworksheet 31" xfId="947"/>
    <cellStyle name="_Januaryrevworksheet 32" xfId="948"/>
    <cellStyle name="_Januaryrevworksheet 33" xfId="949"/>
    <cellStyle name="_Januaryrevworksheet 34" xfId="950"/>
    <cellStyle name="_Januaryrevworksheet 35" xfId="951"/>
    <cellStyle name="_Januaryrevworksheet 4" xfId="952"/>
    <cellStyle name="_Januaryrevworksheet 5" xfId="953"/>
    <cellStyle name="_Januaryrevworksheet 6" xfId="954"/>
    <cellStyle name="_Januaryrevworksheet 7" xfId="955"/>
    <cellStyle name="_Januaryrevworksheet 8" xfId="956"/>
    <cellStyle name="_Januaryrevworksheet 9" xfId="957"/>
    <cellStyle name="_JanYTDCodeSum" xfId="958"/>
    <cellStyle name="_JanYTDCodeSum 10" xfId="959"/>
    <cellStyle name="_JanYTDCodeSum 11" xfId="960"/>
    <cellStyle name="_JanYTDCodeSum 12" xfId="961"/>
    <cellStyle name="_JanYTDCodeSum 13" xfId="962"/>
    <cellStyle name="_JanYTDCodeSum 14" xfId="963"/>
    <cellStyle name="_JanYTDCodeSum 15" xfId="964"/>
    <cellStyle name="_JanYTDCodeSum 16" xfId="965"/>
    <cellStyle name="_JanYTDCodeSum 17" xfId="966"/>
    <cellStyle name="_JanYTDCodeSum 18" xfId="967"/>
    <cellStyle name="_JanYTDCodeSum 19" xfId="968"/>
    <cellStyle name="_JanYTDCodeSum 2" xfId="969"/>
    <cellStyle name="_JanYTDCodeSum 20" xfId="970"/>
    <cellStyle name="_JanYTDCodeSum 21" xfId="971"/>
    <cellStyle name="_JanYTDCodeSum 22" xfId="972"/>
    <cellStyle name="_JanYTDCodeSum 23" xfId="973"/>
    <cellStyle name="_JanYTDCodeSum 24" xfId="974"/>
    <cellStyle name="_JanYTDCodeSum 25" xfId="975"/>
    <cellStyle name="_JanYTDCodeSum 26" xfId="976"/>
    <cellStyle name="_JanYTDCodeSum 27" xfId="977"/>
    <cellStyle name="_JanYTDCodeSum 28" xfId="978"/>
    <cellStyle name="_JanYTDCodeSum 29" xfId="979"/>
    <cellStyle name="_JanYTDCodeSum 3" xfId="980"/>
    <cellStyle name="_JanYTDCodeSum 30" xfId="981"/>
    <cellStyle name="_JanYTDCodeSum 31" xfId="982"/>
    <cellStyle name="_JanYTDCodeSum 32" xfId="983"/>
    <cellStyle name="_JanYTDCodeSum 33" xfId="984"/>
    <cellStyle name="_JanYTDCodeSum 34" xfId="985"/>
    <cellStyle name="_JanYTDCodeSum 35" xfId="986"/>
    <cellStyle name="_JanYTDCodeSum 4" xfId="987"/>
    <cellStyle name="_JanYTDCodeSum 5" xfId="988"/>
    <cellStyle name="_JanYTDCodeSum 6" xfId="989"/>
    <cellStyle name="_JanYTDCodeSum 7" xfId="990"/>
    <cellStyle name="_JanYTDCodeSum 8" xfId="991"/>
    <cellStyle name="_JanYTDCodeSum 9" xfId="992"/>
    <cellStyle name="_Lws Portfolio -  Tss -Preliminary 1215" xfId="993"/>
    <cellStyle name="_Lws Portfolio -  Tss -Preliminary 1215 10" xfId="994"/>
    <cellStyle name="_Lws Portfolio -  Tss -Preliminary 1215 11" xfId="995"/>
    <cellStyle name="_Lws Portfolio -  Tss -Preliminary 1215 12" xfId="996"/>
    <cellStyle name="_Lws Portfolio -  Tss -Preliminary 1215 13" xfId="997"/>
    <cellStyle name="_Lws Portfolio -  Tss -Preliminary 1215 14" xfId="998"/>
    <cellStyle name="_Lws Portfolio -  Tss -Preliminary 1215 15" xfId="999"/>
    <cellStyle name="_Lws Portfolio -  Tss -Preliminary 1215 16" xfId="1000"/>
    <cellStyle name="_Lws Portfolio -  Tss -Preliminary 1215 17" xfId="1001"/>
    <cellStyle name="_Lws Portfolio -  Tss -Preliminary 1215 18" xfId="1002"/>
    <cellStyle name="_Lws Portfolio -  Tss -Preliminary 1215 19" xfId="1003"/>
    <cellStyle name="_Lws Portfolio -  Tss -Preliminary 1215 2" xfId="1004"/>
    <cellStyle name="_Lws Portfolio -  Tss -Preliminary 1215 20" xfId="1005"/>
    <cellStyle name="_Lws Portfolio -  Tss -Preliminary 1215 21" xfId="1006"/>
    <cellStyle name="_Lws Portfolio -  Tss -Preliminary 1215 22" xfId="1007"/>
    <cellStyle name="_Lws Portfolio -  Tss -Preliminary 1215 23" xfId="1008"/>
    <cellStyle name="_Lws Portfolio -  Tss -Preliminary 1215 24" xfId="1009"/>
    <cellStyle name="_Lws Portfolio -  Tss -Preliminary 1215 25" xfId="1010"/>
    <cellStyle name="_Lws Portfolio -  Tss -Preliminary 1215 26" xfId="1011"/>
    <cellStyle name="_Lws Portfolio -  Tss -Preliminary 1215 27" xfId="1012"/>
    <cellStyle name="_Lws Portfolio -  Tss -Preliminary 1215 28" xfId="1013"/>
    <cellStyle name="_Lws Portfolio -  Tss -Preliminary 1215 29" xfId="1014"/>
    <cellStyle name="_Lws Portfolio -  Tss -Preliminary 1215 3" xfId="1015"/>
    <cellStyle name="_Lws Portfolio -  Tss -Preliminary 1215 30" xfId="1016"/>
    <cellStyle name="_Lws Portfolio -  Tss -Preliminary 1215 31" xfId="1017"/>
    <cellStyle name="_Lws Portfolio -  Tss -Preliminary 1215 32" xfId="1018"/>
    <cellStyle name="_Lws Portfolio -  Tss -Preliminary 1215 33" xfId="1019"/>
    <cellStyle name="_Lws Portfolio -  Tss -Preliminary 1215 34" xfId="1020"/>
    <cellStyle name="_Lws Portfolio -  Tss -Preliminary 1215 35" xfId="1021"/>
    <cellStyle name="_Lws Portfolio -  Tss -Preliminary 1215 4" xfId="1022"/>
    <cellStyle name="_Lws Portfolio -  Tss -Preliminary 1215 5" xfId="1023"/>
    <cellStyle name="_Lws Portfolio -  Tss -Preliminary 1215 6" xfId="1024"/>
    <cellStyle name="_Lws Portfolio -  Tss -Preliminary 1215 7" xfId="1025"/>
    <cellStyle name="_Lws Portfolio -  Tss -Preliminary 1215 8" xfId="1026"/>
    <cellStyle name="_Lws Portfolio -  Tss -Preliminary 1215 9" xfId="1027"/>
    <cellStyle name="_LWS Portfolio Comcode Alignment - Preliminary" xfId="1028"/>
    <cellStyle name="_LWS Portfolio Comcode Alignment - Preliminary 10" xfId="1029"/>
    <cellStyle name="_LWS Portfolio Comcode Alignment - Preliminary 11" xfId="1030"/>
    <cellStyle name="_LWS Portfolio Comcode Alignment - Preliminary 12" xfId="1031"/>
    <cellStyle name="_LWS Portfolio Comcode Alignment - Preliminary 13" xfId="1032"/>
    <cellStyle name="_LWS Portfolio Comcode Alignment - Preliminary 14" xfId="1033"/>
    <cellStyle name="_LWS Portfolio Comcode Alignment - Preliminary 15" xfId="1034"/>
    <cellStyle name="_LWS Portfolio Comcode Alignment - Preliminary 16" xfId="1035"/>
    <cellStyle name="_LWS Portfolio Comcode Alignment - Preliminary 17" xfId="1036"/>
    <cellStyle name="_LWS Portfolio Comcode Alignment - Preliminary 18" xfId="1037"/>
    <cellStyle name="_LWS Portfolio Comcode Alignment - Preliminary 19" xfId="1038"/>
    <cellStyle name="_LWS Portfolio Comcode Alignment - Preliminary 2" xfId="1039"/>
    <cellStyle name="_LWS Portfolio Comcode Alignment - Preliminary 20" xfId="1040"/>
    <cellStyle name="_LWS Portfolio Comcode Alignment - Preliminary 21" xfId="1041"/>
    <cellStyle name="_LWS Portfolio Comcode Alignment - Preliminary 22" xfId="1042"/>
    <cellStyle name="_LWS Portfolio Comcode Alignment - Preliminary 23" xfId="1043"/>
    <cellStyle name="_LWS Portfolio Comcode Alignment - Preliminary 24" xfId="1044"/>
    <cellStyle name="_LWS Portfolio Comcode Alignment - Preliminary 25" xfId="1045"/>
    <cellStyle name="_LWS Portfolio Comcode Alignment - Preliminary 26" xfId="1046"/>
    <cellStyle name="_LWS Portfolio Comcode Alignment - Preliminary 27" xfId="1047"/>
    <cellStyle name="_LWS Portfolio Comcode Alignment - Preliminary 28" xfId="1048"/>
    <cellStyle name="_LWS Portfolio Comcode Alignment - Preliminary 29" xfId="1049"/>
    <cellStyle name="_LWS Portfolio Comcode Alignment - Preliminary 3" xfId="1050"/>
    <cellStyle name="_LWS Portfolio Comcode Alignment - Preliminary 30" xfId="1051"/>
    <cellStyle name="_LWS Portfolio Comcode Alignment - Preliminary 31" xfId="1052"/>
    <cellStyle name="_LWS Portfolio Comcode Alignment - Preliminary 32" xfId="1053"/>
    <cellStyle name="_LWS Portfolio Comcode Alignment - Preliminary 33" xfId="1054"/>
    <cellStyle name="_LWS Portfolio Comcode Alignment - Preliminary 34" xfId="1055"/>
    <cellStyle name="_LWS Portfolio Comcode Alignment - Preliminary 35" xfId="1056"/>
    <cellStyle name="_LWS Portfolio Comcode Alignment - Preliminary 4" xfId="1057"/>
    <cellStyle name="_LWS Portfolio Comcode Alignment - Preliminary 5" xfId="1058"/>
    <cellStyle name="_LWS Portfolio Comcode Alignment - Preliminary 6" xfId="1059"/>
    <cellStyle name="_LWS Portfolio Comcode Alignment - Preliminary 7" xfId="1060"/>
    <cellStyle name="_LWS Portfolio Comcode Alignment - Preliminary 8" xfId="1061"/>
    <cellStyle name="_LWS Portfolio Comcode Alignment - Preliminary 9" xfId="1062"/>
    <cellStyle name="_LWS Portfolio Structure for FY 2003" xfId="1063"/>
    <cellStyle name="_LWS Portfolio Structure for FY 2003 10" xfId="1064"/>
    <cellStyle name="_LWS Portfolio Structure for FY 2003 11" xfId="1065"/>
    <cellStyle name="_LWS Portfolio Structure for FY 2003 12" xfId="1066"/>
    <cellStyle name="_LWS Portfolio Structure for FY 2003 13" xfId="1067"/>
    <cellStyle name="_LWS Portfolio Structure for FY 2003 14" xfId="1068"/>
    <cellStyle name="_LWS Portfolio Structure for FY 2003 15" xfId="1069"/>
    <cellStyle name="_LWS Portfolio Structure for FY 2003 16" xfId="1070"/>
    <cellStyle name="_LWS Portfolio Structure for FY 2003 17" xfId="1071"/>
    <cellStyle name="_LWS Portfolio Structure for FY 2003 18" xfId="1072"/>
    <cellStyle name="_LWS Portfolio Structure for FY 2003 19" xfId="1073"/>
    <cellStyle name="_LWS Portfolio Structure for FY 2003 2" xfId="1074"/>
    <cellStyle name="_LWS Portfolio Structure for FY 2003 20" xfId="1075"/>
    <cellStyle name="_LWS Portfolio Structure for FY 2003 21" xfId="1076"/>
    <cellStyle name="_LWS Portfolio Structure for FY 2003 22" xfId="1077"/>
    <cellStyle name="_LWS Portfolio Structure for FY 2003 23" xfId="1078"/>
    <cellStyle name="_LWS Portfolio Structure for FY 2003 24" xfId="1079"/>
    <cellStyle name="_LWS Portfolio Structure for FY 2003 25" xfId="1080"/>
    <cellStyle name="_LWS Portfolio Structure for FY 2003 26" xfId="1081"/>
    <cellStyle name="_LWS Portfolio Structure for FY 2003 27" xfId="1082"/>
    <cellStyle name="_LWS Portfolio Structure for FY 2003 28" xfId="1083"/>
    <cellStyle name="_LWS Portfolio Structure for FY 2003 29" xfId="1084"/>
    <cellStyle name="_LWS Portfolio Structure for FY 2003 3" xfId="1085"/>
    <cellStyle name="_LWS Portfolio Structure for FY 2003 30" xfId="1086"/>
    <cellStyle name="_LWS Portfolio Structure for FY 2003 31" xfId="1087"/>
    <cellStyle name="_LWS Portfolio Structure for FY 2003 32" xfId="1088"/>
    <cellStyle name="_LWS Portfolio Structure for FY 2003 33" xfId="1089"/>
    <cellStyle name="_LWS Portfolio Structure for FY 2003 34" xfId="1090"/>
    <cellStyle name="_LWS Portfolio Structure for FY 2003 35" xfId="1091"/>
    <cellStyle name="_LWS Portfolio Structure for FY 2003 4" xfId="1092"/>
    <cellStyle name="_LWS Portfolio Structure for FY 2003 5" xfId="1093"/>
    <cellStyle name="_LWS Portfolio Structure for FY 2003 6" xfId="1094"/>
    <cellStyle name="_LWS Portfolio Structure for FY 2003 7" xfId="1095"/>
    <cellStyle name="_LWS Portfolio Structure for FY 2003 8" xfId="1096"/>
    <cellStyle name="_LWS Portfolio Structure for FY 2003 9" xfId="1097"/>
    <cellStyle name="_Mayrev" xfId="1098"/>
    <cellStyle name="_Mayrev 10" xfId="1099"/>
    <cellStyle name="_Mayrev 11" xfId="1100"/>
    <cellStyle name="_Mayrev 12" xfId="1101"/>
    <cellStyle name="_Mayrev 13" xfId="1102"/>
    <cellStyle name="_Mayrev 14" xfId="1103"/>
    <cellStyle name="_Mayrev 15" xfId="1104"/>
    <cellStyle name="_Mayrev 16" xfId="1105"/>
    <cellStyle name="_Mayrev 17" xfId="1106"/>
    <cellStyle name="_Mayrev 18" xfId="1107"/>
    <cellStyle name="_Mayrev 19" xfId="1108"/>
    <cellStyle name="_Mayrev 2" xfId="1109"/>
    <cellStyle name="_Mayrev 20" xfId="1110"/>
    <cellStyle name="_Mayrev 21" xfId="1111"/>
    <cellStyle name="_Mayrev 22" xfId="1112"/>
    <cellStyle name="_Mayrev 23" xfId="1113"/>
    <cellStyle name="_Mayrev 24" xfId="1114"/>
    <cellStyle name="_Mayrev 25" xfId="1115"/>
    <cellStyle name="_Mayrev 26" xfId="1116"/>
    <cellStyle name="_Mayrev 27" xfId="1117"/>
    <cellStyle name="_Mayrev 28" xfId="1118"/>
    <cellStyle name="_Mayrev 29" xfId="1119"/>
    <cellStyle name="_Mayrev 3" xfId="1120"/>
    <cellStyle name="_Mayrev 30" xfId="1121"/>
    <cellStyle name="_Mayrev 31" xfId="1122"/>
    <cellStyle name="_Mayrev 32" xfId="1123"/>
    <cellStyle name="_Mayrev 33" xfId="1124"/>
    <cellStyle name="_Mayrev 34" xfId="1125"/>
    <cellStyle name="_Mayrev 35" xfId="1126"/>
    <cellStyle name="_Mayrev 4" xfId="1127"/>
    <cellStyle name="_Mayrev 5" xfId="1128"/>
    <cellStyle name="_Mayrev 6" xfId="1129"/>
    <cellStyle name="_Mayrev 7" xfId="1130"/>
    <cellStyle name="_Mayrev 8" xfId="1131"/>
    <cellStyle name="_Mayrev 9" xfId="1132"/>
    <cellStyle name="_MayrevWirelineRTS" xfId="1133"/>
    <cellStyle name="_MayrevWirelineRTS 10" xfId="1134"/>
    <cellStyle name="_MayrevWirelineRTS 11" xfId="1135"/>
    <cellStyle name="_MayrevWirelineRTS 12" xfId="1136"/>
    <cellStyle name="_MayrevWirelineRTS 13" xfId="1137"/>
    <cellStyle name="_MayrevWirelineRTS 14" xfId="1138"/>
    <cellStyle name="_MayrevWirelineRTS 15" xfId="1139"/>
    <cellStyle name="_MayrevWirelineRTS 16" xfId="1140"/>
    <cellStyle name="_MayrevWirelineRTS 17" xfId="1141"/>
    <cellStyle name="_MayrevWirelineRTS 18" xfId="1142"/>
    <cellStyle name="_MayrevWirelineRTS 19" xfId="1143"/>
    <cellStyle name="_MayrevWirelineRTS 2" xfId="1144"/>
    <cellStyle name="_MayrevWirelineRTS 20" xfId="1145"/>
    <cellStyle name="_MayrevWirelineRTS 21" xfId="1146"/>
    <cellStyle name="_MayrevWirelineRTS 22" xfId="1147"/>
    <cellStyle name="_MayrevWirelineRTS 23" xfId="1148"/>
    <cellStyle name="_MayrevWirelineRTS 24" xfId="1149"/>
    <cellStyle name="_MayrevWirelineRTS 25" xfId="1150"/>
    <cellStyle name="_MayrevWirelineRTS 26" xfId="1151"/>
    <cellStyle name="_MayrevWirelineRTS 27" xfId="1152"/>
    <cellStyle name="_MayrevWirelineRTS 28" xfId="1153"/>
    <cellStyle name="_MayrevWirelineRTS 29" xfId="1154"/>
    <cellStyle name="_MayrevWirelineRTS 3" xfId="1155"/>
    <cellStyle name="_MayrevWirelineRTS 30" xfId="1156"/>
    <cellStyle name="_MayrevWirelineRTS 31" xfId="1157"/>
    <cellStyle name="_MayrevWirelineRTS 32" xfId="1158"/>
    <cellStyle name="_MayrevWirelineRTS 33" xfId="1159"/>
    <cellStyle name="_MayrevWirelineRTS 34" xfId="1160"/>
    <cellStyle name="_MayrevWirelineRTS 35" xfId="1161"/>
    <cellStyle name="_MayrevWirelineRTS 4" xfId="1162"/>
    <cellStyle name="_MayrevWirelineRTS 5" xfId="1163"/>
    <cellStyle name="_MayrevWirelineRTS 6" xfId="1164"/>
    <cellStyle name="_MayrevWirelineRTS 7" xfId="1165"/>
    <cellStyle name="_MayrevWirelineRTS 8" xfId="1166"/>
    <cellStyle name="_MayrevWirelineRTS 9" xfId="1167"/>
    <cellStyle name="_n3k runIP Comcodes for Price Book" xfId="1168"/>
    <cellStyle name="_n3k runIP Comcodes for Price Book 10" xfId="1169"/>
    <cellStyle name="_n3k runIP Comcodes for Price Book 11" xfId="1170"/>
    <cellStyle name="_n3k runIP Comcodes for Price Book 12" xfId="1171"/>
    <cellStyle name="_n3k runIP Comcodes for Price Book 13" xfId="1172"/>
    <cellStyle name="_n3k runIP Comcodes for Price Book 14" xfId="1173"/>
    <cellStyle name="_n3k runIP Comcodes for Price Book 15" xfId="1174"/>
    <cellStyle name="_n3k runIP Comcodes for Price Book 16" xfId="1175"/>
    <cellStyle name="_n3k runIP Comcodes for Price Book 17" xfId="1176"/>
    <cellStyle name="_n3k runIP Comcodes for Price Book 18" xfId="1177"/>
    <cellStyle name="_n3k runIP Comcodes for Price Book 19" xfId="1178"/>
    <cellStyle name="_n3k runIP Comcodes for Price Book 2" xfId="1179"/>
    <cellStyle name="_n3k runIP Comcodes for Price Book 20" xfId="1180"/>
    <cellStyle name="_n3k runIP Comcodes for Price Book 21" xfId="1181"/>
    <cellStyle name="_n3k runIP Comcodes for Price Book 22" xfId="1182"/>
    <cellStyle name="_n3k runIP Comcodes for Price Book 23" xfId="1183"/>
    <cellStyle name="_n3k runIP Comcodes for Price Book 24" xfId="1184"/>
    <cellStyle name="_n3k runIP Comcodes for Price Book 25" xfId="1185"/>
    <cellStyle name="_n3k runIP Comcodes for Price Book 26" xfId="1186"/>
    <cellStyle name="_n3k runIP Comcodes for Price Book 27" xfId="1187"/>
    <cellStyle name="_n3k runIP Comcodes for Price Book 28" xfId="1188"/>
    <cellStyle name="_n3k runIP Comcodes for Price Book 29" xfId="1189"/>
    <cellStyle name="_n3k runIP Comcodes for Price Book 3" xfId="1190"/>
    <cellStyle name="_n3k runIP Comcodes for Price Book 30" xfId="1191"/>
    <cellStyle name="_n3k runIP Comcodes for Price Book 31" xfId="1192"/>
    <cellStyle name="_n3k runIP Comcodes for Price Book 32" xfId="1193"/>
    <cellStyle name="_n3k runIP Comcodes for Price Book 33" xfId="1194"/>
    <cellStyle name="_n3k runIP Comcodes for Price Book 34" xfId="1195"/>
    <cellStyle name="_n3k runIP Comcodes for Price Book 35" xfId="1196"/>
    <cellStyle name="_n3k runIP Comcodes for Price Book 4" xfId="1197"/>
    <cellStyle name="_n3k runIP Comcodes for Price Book 5" xfId="1198"/>
    <cellStyle name="_n3k runIP Comcodes for Price Book 6" xfId="1199"/>
    <cellStyle name="_n3k runIP Comcodes for Price Book 7" xfId="1200"/>
    <cellStyle name="_n3k runIP Comcodes for Price Book 8" xfId="1201"/>
    <cellStyle name="_n3k runIP Comcodes for Price Book 9" xfId="1202"/>
    <cellStyle name="_OPS analysis Prmry  2ndry Catg 04182003 Preliminary" xfId="1203"/>
    <cellStyle name="_OPS analysis Prmry  2ndry Catg 04182003 Preliminary 10" xfId="1204"/>
    <cellStyle name="_OPS analysis Prmry  2ndry Catg 04182003 Preliminary 11" xfId="1205"/>
    <cellStyle name="_OPS analysis Prmry  2ndry Catg 04182003 Preliminary 12" xfId="1206"/>
    <cellStyle name="_OPS analysis Prmry  2ndry Catg 04182003 Preliminary 13" xfId="1207"/>
    <cellStyle name="_OPS analysis Prmry  2ndry Catg 04182003 Preliminary 14" xfId="1208"/>
    <cellStyle name="_OPS analysis Prmry  2ndry Catg 04182003 Preliminary 15" xfId="1209"/>
    <cellStyle name="_OPS analysis Prmry  2ndry Catg 04182003 Preliminary 16" xfId="1210"/>
    <cellStyle name="_OPS analysis Prmry  2ndry Catg 04182003 Preliminary 17" xfId="1211"/>
    <cellStyle name="_OPS analysis Prmry  2ndry Catg 04182003 Preliminary 18" xfId="1212"/>
    <cellStyle name="_OPS analysis Prmry  2ndry Catg 04182003 Preliminary 19" xfId="1213"/>
    <cellStyle name="_OPS analysis Prmry  2ndry Catg 04182003 Preliminary 2" xfId="1214"/>
    <cellStyle name="_OPS analysis Prmry  2ndry Catg 04182003 Preliminary 20" xfId="1215"/>
    <cellStyle name="_OPS analysis Prmry  2ndry Catg 04182003 Preliminary 21" xfId="1216"/>
    <cellStyle name="_OPS analysis Prmry  2ndry Catg 04182003 Preliminary 22" xfId="1217"/>
    <cellStyle name="_OPS analysis Prmry  2ndry Catg 04182003 Preliminary 23" xfId="1218"/>
    <cellStyle name="_OPS analysis Prmry  2ndry Catg 04182003 Preliminary 24" xfId="1219"/>
    <cellStyle name="_OPS analysis Prmry  2ndry Catg 04182003 Preliminary 25" xfId="1220"/>
    <cellStyle name="_OPS analysis Prmry  2ndry Catg 04182003 Preliminary 26" xfId="1221"/>
    <cellStyle name="_OPS analysis Prmry  2ndry Catg 04182003 Preliminary 27" xfId="1222"/>
    <cellStyle name="_OPS analysis Prmry  2ndry Catg 04182003 Preliminary 28" xfId="1223"/>
    <cellStyle name="_OPS analysis Prmry  2ndry Catg 04182003 Preliminary 29" xfId="1224"/>
    <cellStyle name="_OPS analysis Prmry  2ndry Catg 04182003 Preliminary 3" xfId="1225"/>
    <cellStyle name="_OPS analysis Prmry  2ndry Catg 04182003 Preliminary 30" xfId="1226"/>
    <cellStyle name="_OPS analysis Prmry  2ndry Catg 04182003 Preliminary 31" xfId="1227"/>
    <cellStyle name="_OPS analysis Prmry  2ndry Catg 04182003 Preliminary 32" xfId="1228"/>
    <cellStyle name="_OPS analysis Prmry  2ndry Catg 04182003 Preliminary 33" xfId="1229"/>
    <cellStyle name="_OPS analysis Prmry  2ndry Catg 04182003 Preliminary 34" xfId="1230"/>
    <cellStyle name="_OPS analysis Prmry  2ndry Catg 04182003 Preliminary 35" xfId="1231"/>
    <cellStyle name="_OPS analysis Prmry  2ndry Catg 04182003 Preliminary 4" xfId="1232"/>
    <cellStyle name="_OPS analysis Prmry  2ndry Catg 04182003 Preliminary 5" xfId="1233"/>
    <cellStyle name="_OPS analysis Prmry  2ndry Catg 04182003 Preliminary 6" xfId="1234"/>
    <cellStyle name="_OPS analysis Prmry  2ndry Catg 04182003 Preliminary 7" xfId="1235"/>
    <cellStyle name="_OPS analysis Prmry  2ndry Catg 04182003 Preliminary 8" xfId="1236"/>
    <cellStyle name="_OPS analysis Prmry  2ndry Catg 04182003 Preliminary 9" xfId="1237"/>
    <cellStyle name="_Portfolio Structure svc products 090502 for Kathy" xfId="1238"/>
    <cellStyle name="_Portfolio Structure svc products 090502 for Kathy 10" xfId="1239"/>
    <cellStyle name="_Portfolio Structure svc products 090502 for Kathy 11" xfId="1240"/>
    <cellStyle name="_Portfolio Structure svc products 090502 for Kathy 12" xfId="1241"/>
    <cellStyle name="_Portfolio Structure svc products 090502 for Kathy 13" xfId="1242"/>
    <cellStyle name="_Portfolio Structure svc products 090502 for Kathy 14" xfId="1243"/>
    <cellStyle name="_Portfolio Structure svc products 090502 for Kathy 15" xfId="1244"/>
    <cellStyle name="_Portfolio Structure svc products 090502 for Kathy 16" xfId="1245"/>
    <cellStyle name="_Portfolio Structure svc products 090502 for Kathy 17" xfId="1246"/>
    <cellStyle name="_Portfolio Structure svc products 090502 for Kathy 18" xfId="1247"/>
    <cellStyle name="_Portfolio Structure svc products 090502 for Kathy 19" xfId="1248"/>
    <cellStyle name="_Portfolio Structure svc products 090502 for Kathy 2" xfId="1249"/>
    <cellStyle name="_Portfolio Structure svc products 090502 for Kathy 20" xfId="1250"/>
    <cellStyle name="_Portfolio Structure svc products 090502 for Kathy 21" xfId="1251"/>
    <cellStyle name="_Portfolio Structure svc products 090502 for Kathy 22" xfId="1252"/>
    <cellStyle name="_Portfolio Structure svc products 090502 for Kathy 23" xfId="1253"/>
    <cellStyle name="_Portfolio Structure svc products 090502 for Kathy 24" xfId="1254"/>
    <cellStyle name="_Portfolio Structure svc products 090502 for Kathy 25" xfId="1255"/>
    <cellStyle name="_Portfolio Structure svc products 090502 for Kathy 26" xfId="1256"/>
    <cellStyle name="_Portfolio Structure svc products 090502 for Kathy 27" xfId="1257"/>
    <cellStyle name="_Portfolio Structure svc products 090502 for Kathy 28" xfId="1258"/>
    <cellStyle name="_Portfolio Structure svc products 090502 for Kathy 29" xfId="1259"/>
    <cellStyle name="_Portfolio Structure svc products 090502 for Kathy 3" xfId="1260"/>
    <cellStyle name="_Portfolio Structure svc products 090502 for Kathy 30" xfId="1261"/>
    <cellStyle name="_Portfolio Structure svc products 090502 for Kathy 31" xfId="1262"/>
    <cellStyle name="_Portfolio Structure svc products 090502 for Kathy 32" xfId="1263"/>
    <cellStyle name="_Portfolio Structure svc products 090502 for Kathy 33" xfId="1264"/>
    <cellStyle name="_Portfolio Structure svc products 090502 for Kathy 34" xfId="1265"/>
    <cellStyle name="_Portfolio Structure svc products 090502 for Kathy 35" xfId="1266"/>
    <cellStyle name="_Portfolio Structure svc products 090502 for Kathy 4" xfId="1267"/>
    <cellStyle name="_Portfolio Structure svc products 090502 for Kathy 5" xfId="1268"/>
    <cellStyle name="_Portfolio Structure svc products 090502 for Kathy 6" xfId="1269"/>
    <cellStyle name="_Portfolio Structure svc products 090502 for Kathy 7" xfId="1270"/>
    <cellStyle name="_Portfolio Structure svc products 090502 for Kathy 8" xfId="1271"/>
    <cellStyle name="_Portfolio Structure svc products 090502 for Kathy 9" xfId="1272"/>
    <cellStyle name="_Q2 Mtnce MJE" xfId="1273"/>
    <cellStyle name="_Q2 Mtnce MJE 10" xfId="1274"/>
    <cellStyle name="_Q2 Mtnce MJE 11" xfId="1275"/>
    <cellStyle name="_Q2 Mtnce MJE 12" xfId="1276"/>
    <cellStyle name="_Q2 Mtnce MJE 13" xfId="1277"/>
    <cellStyle name="_Q2 Mtnce MJE 14" xfId="1278"/>
    <cellStyle name="_Q2 Mtnce MJE 15" xfId="1279"/>
    <cellStyle name="_Q2 Mtnce MJE 16" xfId="1280"/>
    <cellStyle name="_Q2 Mtnce MJE 17" xfId="1281"/>
    <cellStyle name="_Q2 Mtnce MJE 18" xfId="1282"/>
    <cellStyle name="_Q2 Mtnce MJE 19" xfId="1283"/>
    <cellStyle name="_Q2 Mtnce MJE 2" xfId="1284"/>
    <cellStyle name="_Q2 Mtnce MJE 20" xfId="1285"/>
    <cellStyle name="_Q2 Mtnce MJE 21" xfId="1286"/>
    <cellStyle name="_Q2 Mtnce MJE 22" xfId="1287"/>
    <cellStyle name="_Q2 Mtnce MJE 23" xfId="1288"/>
    <cellStyle name="_Q2 Mtnce MJE 24" xfId="1289"/>
    <cellStyle name="_Q2 Mtnce MJE 25" xfId="1290"/>
    <cellStyle name="_Q2 Mtnce MJE 26" xfId="1291"/>
    <cellStyle name="_Q2 Mtnce MJE 27" xfId="1292"/>
    <cellStyle name="_Q2 Mtnce MJE 28" xfId="1293"/>
    <cellStyle name="_Q2 Mtnce MJE 29" xfId="1294"/>
    <cellStyle name="_Q2 Mtnce MJE 3" xfId="1295"/>
    <cellStyle name="_Q2 Mtnce MJE 30" xfId="1296"/>
    <cellStyle name="_Q2 Mtnce MJE 31" xfId="1297"/>
    <cellStyle name="_Q2 Mtnce MJE 32" xfId="1298"/>
    <cellStyle name="_Q2 Mtnce MJE 33" xfId="1299"/>
    <cellStyle name="_Q2 Mtnce MJE 34" xfId="1300"/>
    <cellStyle name="_Q2 Mtnce MJE 35" xfId="1301"/>
    <cellStyle name="_Q2 Mtnce MJE 4" xfId="1302"/>
    <cellStyle name="_Q2 Mtnce MJE 5" xfId="1303"/>
    <cellStyle name="_Q2 Mtnce MJE 6" xfId="1304"/>
    <cellStyle name="_Q2 Mtnce MJE 7" xfId="1305"/>
    <cellStyle name="_Q2 Mtnce MJE 8" xfId="1306"/>
    <cellStyle name="_Q2 Mtnce MJE 9" xfId="1307"/>
    <cellStyle name="_revbyoffer_Dec" xfId="1308"/>
    <cellStyle name="_revbyoffer_Dec 10" xfId="1309"/>
    <cellStyle name="_revbyoffer_Dec 11" xfId="1310"/>
    <cellStyle name="_revbyoffer_Dec 12" xfId="1311"/>
    <cellStyle name="_revbyoffer_Dec 13" xfId="1312"/>
    <cellStyle name="_revbyoffer_Dec 14" xfId="1313"/>
    <cellStyle name="_revbyoffer_Dec 15" xfId="1314"/>
    <cellStyle name="_revbyoffer_Dec 16" xfId="1315"/>
    <cellStyle name="_revbyoffer_Dec 17" xfId="1316"/>
    <cellStyle name="_revbyoffer_Dec 18" xfId="1317"/>
    <cellStyle name="_revbyoffer_Dec 19" xfId="1318"/>
    <cellStyle name="_revbyoffer_Dec 2" xfId="1319"/>
    <cellStyle name="_revbyoffer_Dec 20" xfId="1320"/>
    <cellStyle name="_revbyoffer_Dec 21" xfId="1321"/>
    <cellStyle name="_revbyoffer_Dec 22" xfId="1322"/>
    <cellStyle name="_revbyoffer_Dec 23" xfId="1323"/>
    <cellStyle name="_revbyoffer_Dec 24" xfId="1324"/>
    <cellStyle name="_revbyoffer_Dec 25" xfId="1325"/>
    <cellStyle name="_revbyoffer_Dec 26" xfId="1326"/>
    <cellStyle name="_revbyoffer_Dec 27" xfId="1327"/>
    <cellStyle name="_revbyoffer_Dec 28" xfId="1328"/>
    <cellStyle name="_revbyoffer_Dec 29" xfId="1329"/>
    <cellStyle name="_revbyoffer_Dec 3" xfId="1330"/>
    <cellStyle name="_revbyoffer_Dec 30" xfId="1331"/>
    <cellStyle name="_revbyoffer_Dec 31" xfId="1332"/>
    <cellStyle name="_revbyoffer_Dec 32" xfId="1333"/>
    <cellStyle name="_revbyoffer_Dec 33" xfId="1334"/>
    <cellStyle name="_revbyoffer_Dec 34" xfId="1335"/>
    <cellStyle name="_revbyoffer_Dec 35" xfId="1336"/>
    <cellStyle name="_revbyoffer_Dec 4" xfId="1337"/>
    <cellStyle name="_revbyoffer_Dec 5" xfId="1338"/>
    <cellStyle name="_revbyoffer_Dec 6" xfId="1339"/>
    <cellStyle name="_revbyoffer_Dec 7" xfId="1340"/>
    <cellStyle name="_revbyoffer_Dec 8" xfId="1341"/>
    <cellStyle name="_revbyoffer_Dec 9" xfId="1342"/>
    <cellStyle name="_Service product listing 091102" xfId="1343"/>
    <cellStyle name="_Service product listing 091102 10" xfId="1344"/>
    <cellStyle name="_Service product listing 091102 11" xfId="1345"/>
    <cellStyle name="_Service product listing 091102 12" xfId="1346"/>
    <cellStyle name="_Service product listing 091102 13" xfId="1347"/>
    <cellStyle name="_Service product listing 091102 14" xfId="1348"/>
    <cellStyle name="_Service product listing 091102 15" xfId="1349"/>
    <cellStyle name="_Service product listing 091102 16" xfId="1350"/>
    <cellStyle name="_Service product listing 091102 17" xfId="1351"/>
    <cellStyle name="_Service product listing 091102 18" xfId="1352"/>
    <cellStyle name="_Service product listing 091102 19" xfId="1353"/>
    <cellStyle name="_Service product listing 091102 2" xfId="1354"/>
    <cellStyle name="_Service product listing 091102 20" xfId="1355"/>
    <cellStyle name="_Service product listing 091102 21" xfId="1356"/>
    <cellStyle name="_Service product listing 091102 22" xfId="1357"/>
    <cellStyle name="_Service product listing 091102 23" xfId="1358"/>
    <cellStyle name="_Service product listing 091102 24" xfId="1359"/>
    <cellStyle name="_Service product listing 091102 25" xfId="1360"/>
    <cellStyle name="_Service product listing 091102 26" xfId="1361"/>
    <cellStyle name="_Service product listing 091102 27" xfId="1362"/>
    <cellStyle name="_Service product listing 091102 28" xfId="1363"/>
    <cellStyle name="_Service product listing 091102 29" xfId="1364"/>
    <cellStyle name="_Service product listing 091102 3" xfId="1365"/>
    <cellStyle name="_Service product listing 091102 30" xfId="1366"/>
    <cellStyle name="_Service product listing 091102 31" xfId="1367"/>
    <cellStyle name="_Service product listing 091102 32" xfId="1368"/>
    <cellStyle name="_Service product listing 091102 33" xfId="1369"/>
    <cellStyle name="_Service product listing 091102 34" xfId="1370"/>
    <cellStyle name="_Service product listing 091102 35" xfId="1371"/>
    <cellStyle name="_Service product listing 091102 4" xfId="1372"/>
    <cellStyle name="_Service product listing 091102 5" xfId="1373"/>
    <cellStyle name="_Service product listing 091102 6" xfId="1374"/>
    <cellStyle name="_Service product listing 091102 7" xfId="1375"/>
    <cellStyle name="_Service product listing 091102 8" xfId="1376"/>
    <cellStyle name="_Service product listing 091102 9" xfId="1377"/>
    <cellStyle name="_Sheet2" xfId="1378"/>
    <cellStyle name="_Sheet2 10" xfId="1379"/>
    <cellStyle name="_Sheet2 11" xfId="1380"/>
    <cellStyle name="_Sheet2 12" xfId="1381"/>
    <cellStyle name="_Sheet2 13" xfId="1382"/>
    <cellStyle name="_Sheet2 14" xfId="1383"/>
    <cellStyle name="_Sheet2 15" xfId="1384"/>
    <cellStyle name="_Sheet2 16" xfId="1385"/>
    <cellStyle name="_Sheet2 17" xfId="1386"/>
    <cellStyle name="_Sheet2 18" xfId="1387"/>
    <cellStyle name="_Sheet2 19" xfId="1388"/>
    <cellStyle name="_Sheet2 2" xfId="1389"/>
    <cellStyle name="_Sheet2 20" xfId="1390"/>
    <cellStyle name="_Sheet2 21" xfId="1391"/>
    <cellStyle name="_Sheet2 22" xfId="1392"/>
    <cellStyle name="_Sheet2 23" xfId="1393"/>
    <cellStyle name="_Sheet2 24" xfId="1394"/>
    <cellStyle name="_Sheet2 25" xfId="1395"/>
    <cellStyle name="_Sheet2 26" xfId="1396"/>
    <cellStyle name="_Sheet2 27" xfId="1397"/>
    <cellStyle name="_Sheet2 28" xfId="1398"/>
    <cellStyle name="_Sheet2 29" xfId="1399"/>
    <cellStyle name="_Sheet2 3" xfId="1400"/>
    <cellStyle name="_Sheet2 30" xfId="1401"/>
    <cellStyle name="_Sheet2 31" xfId="1402"/>
    <cellStyle name="_Sheet2 32" xfId="1403"/>
    <cellStyle name="_Sheet2 33" xfId="1404"/>
    <cellStyle name="_Sheet2 34" xfId="1405"/>
    <cellStyle name="_Sheet2 35" xfId="1406"/>
    <cellStyle name="_Sheet2 4" xfId="1407"/>
    <cellStyle name="_Sheet2 5" xfId="1408"/>
    <cellStyle name="_Sheet2 6" xfId="1409"/>
    <cellStyle name="_Sheet2 7" xfId="1410"/>
    <cellStyle name="_Sheet2 8" xfId="1411"/>
    <cellStyle name="_Sheet2 9" xfId="1412"/>
    <cellStyle name="_Supercomcode template for VQIP Appliance Mtce codes 4-11-07" xfId="1413"/>
    <cellStyle name="_Supercomcode template for VQIP Appliance Mtce codes 4-11-07 10" xfId="1414"/>
    <cellStyle name="_Supercomcode template for VQIP Appliance Mtce codes 4-11-07 11" xfId="1415"/>
    <cellStyle name="_Supercomcode template for VQIP Appliance Mtce codes 4-11-07 12" xfId="1416"/>
    <cellStyle name="_Supercomcode template for VQIP Appliance Mtce codes 4-11-07 13" xfId="1417"/>
    <cellStyle name="_Supercomcode template for VQIP Appliance Mtce codes 4-11-07 14" xfId="1418"/>
    <cellStyle name="_Supercomcode template for VQIP Appliance Mtce codes 4-11-07 15" xfId="1419"/>
    <cellStyle name="_Supercomcode template for VQIP Appliance Mtce codes 4-11-07 16" xfId="1420"/>
    <cellStyle name="_Supercomcode template for VQIP Appliance Mtce codes 4-11-07 17" xfId="1421"/>
    <cellStyle name="_Supercomcode template for VQIP Appliance Mtce codes 4-11-07 18" xfId="1422"/>
    <cellStyle name="_Supercomcode template for VQIP Appliance Mtce codes 4-11-07 19" xfId="1423"/>
    <cellStyle name="_Supercomcode template for VQIP Appliance Mtce codes 4-11-07 2" xfId="1424"/>
    <cellStyle name="_Supercomcode template for VQIP Appliance Mtce codes 4-11-07 20" xfId="1425"/>
    <cellStyle name="_Supercomcode template for VQIP Appliance Mtce codes 4-11-07 21" xfId="1426"/>
    <cellStyle name="_Supercomcode template for VQIP Appliance Mtce codes 4-11-07 22" xfId="1427"/>
    <cellStyle name="_Supercomcode template for VQIP Appliance Mtce codes 4-11-07 23" xfId="1428"/>
    <cellStyle name="_Supercomcode template for VQIP Appliance Mtce codes 4-11-07 24" xfId="1429"/>
    <cellStyle name="_Supercomcode template for VQIP Appliance Mtce codes 4-11-07 25" xfId="1430"/>
    <cellStyle name="_Supercomcode template for VQIP Appliance Mtce codes 4-11-07 26" xfId="1431"/>
    <cellStyle name="_Supercomcode template for VQIP Appliance Mtce codes 4-11-07 27" xfId="1432"/>
    <cellStyle name="_Supercomcode template for VQIP Appliance Mtce codes 4-11-07 28" xfId="1433"/>
    <cellStyle name="_Supercomcode template for VQIP Appliance Mtce codes 4-11-07 29" xfId="1434"/>
    <cellStyle name="_Supercomcode template for VQIP Appliance Mtce codes 4-11-07 3" xfId="1435"/>
    <cellStyle name="_Supercomcode template for VQIP Appliance Mtce codes 4-11-07 30" xfId="1436"/>
    <cellStyle name="_Supercomcode template for VQIP Appliance Mtce codes 4-11-07 31" xfId="1437"/>
    <cellStyle name="_Supercomcode template for VQIP Appliance Mtce codes 4-11-07 32" xfId="1438"/>
    <cellStyle name="_Supercomcode template for VQIP Appliance Mtce codes 4-11-07 33" xfId="1439"/>
    <cellStyle name="_Supercomcode template for VQIP Appliance Mtce codes 4-11-07 34" xfId="1440"/>
    <cellStyle name="_Supercomcode template for VQIP Appliance Mtce codes 4-11-07 35" xfId="1441"/>
    <cellStyle name="_Supercomcode template for VQIP Appliance Mtce codes 4-11-07 4" xfId="1442"/>
    <cellStyle name="_Supercomcode template for VQIP Appliance Mtce codes 4-11-07 5" xfId="1443"/>
    <cellStyle name="_Supercomcode template for VQIP Appliance Mtce codes 4-11-07 6" xfId="1444"/>
    <cellStyle name="_Supercomcode template for VQIP Appliance Mtce codes 4-11-07 7" xfId="1445"/>
    <cellStyle name="_Supercomcode template for VQIP Appliance Mtce codes 4-11-07 8" xfId="1446"/>
    <cellStyle name="_Supercomcode template for VQIP Appliance Mtce codes 4-11-07 9" xfId="1447"/>
    <cellStyle name="_TSS" xfId="1448"/>
    <cellStyle name="_TSS 10" xfId="1449"/>
    <cellStyle name="_TSS 11" xfId="1450"/>
    <cellStyle name="_TSS 12" xfId="1451"/>
    <cellStyle name="_TSS 13" xfId="1452"/>
    <cellStyle name="_TSS 14" xfId="1453"/>
    <cellStyle name="_TSS 15" xfId="1454"/>
    <cellStyle name="_TSS 16" xfId="1455"/>
    <cellStyle name="_TSS 17" xfId="1456"/>
    <cellStyle name="_TSS 18" xfId="1457"/>
    <cellStyle name="_TSS 19" xfId="1458"/>
    <cellStyle name="_TSS 2" xfId="1459"/>
    <cellStyle name="_TSS 20" xfId="1460"/>
    <cellStyle name="_TSS 21" xfId="1461"/>
    <cellStyle name="_TSS 22" xfId="1462"/>
    <cellStyle name="_TSS 23" xfId="1463"/>
    <cellStyle name="_TSS 24" xfId="1464"/>
    <cellStyle name="_TSS 25" xfId="1465"/>
    <cellStyle name="_TSS 26" xfId="1466"/>
    <cellStyle name="_TSS 27" xfId="1467"/>
    <cellStyle name="_TSS 28" xfId="1468"/>
    <cellStyle name="_TSS 29" xfId="1469"/>
    <cellStyle name="_TSS 3" xfId="1470"/>
    <cellStyle name="_TSS 30" xfId="1471"/>
    <cellStyle name="_TSS 31" xfId="1472"/>
    <cellStyle name="_TSS 32" xfId="1473"/>
    <cellStyle name="_TSS 33" xfId="1474"/>
    <cellStyle name="_TSS 34" xfId="1475"/>
    <cellStyle name="_TSS 35" xfId="1476"/>
    <cellStyle name="_TSS 4" xfId="1477"/>
    <cellStyle name="_TSS 5" xfId="1478"/>
    <cellStyle name="_TSS 6" xfId="1479"/>
    <cellStyle name="_TSS 7" xfId="1480"/>
    <cellStyle name="_TSS 8" xfId="1481"/>
    <cellStyle name="_TSS 9" xfId="1482"/>
    <cellStyle name="_TSSCodeSum" xfId="1483"/>
    <cellStyle name="_TSSCodeSum 10" xfId="1484"/>
    <cellStyle name="_TSSCodeSum 11" xfId="1485"/>
    <cellStyle name="_TSSCodeSum 12" xfId="1486"/>
    <cellStyle name="_TSSCodeSum 13" xfId="1487"/>
    <cellStyle name="_TSSCodeSum 14" xfId="1488"/>
    <cellStyle name="_TSSCodeSum 15" xfId="1489"/>
    <cellStyle name="_TSSCodeSum 16" xfId="1490"/>
    <cellStyle name="_TSSCodeSum 17" xfId="1491"/>
    <cellStyle name="_TSSCodeSum 18" xfId="1492"/>
    <cellStyle name="_TSSCodeSum 19" xfId="1493"/>
    <cellStyle name="_TSSCodeSum 2" xfId="1494"/>
    <cellStyle name="_TSSCodeSum 20" xfId="1495"/>
    <cellStyle name="_TSSCodeSum 21" xfId="1496"/>
    <cellStyle name="_TSSCodeSum 22" xfId="1497"/>
    <cellStyle name="_TSSCodeSum 23" xfId="1498"/>
    <cellStyle name="_TSSCodeSum 24" xfId="1499"/>
    <cellStyle name="_TSSCodeSum 25" xfId="1500"/>
    <cellStyle name="_TSSCodeSum 26" xfId="1501"/>
    <cellStyle name="_TSSCodeSum 27" xfId="1502"/>
    <cellStyle name="_TSSCodeSum 28" xfId="1503"/>
    <cellStyle name="_TSSCodeSum 29" xfId="1504"/>
    <cellStyle name="_TSSCodeSum 3" xfId="1505"/>
    <cellStyle name="_TSSCodeSum 30" xfId="1506"/>
    <cellStyle name="_TSSCodeSum 31" xfId="1507"/>
    <cellStyle name="_TSSCodeSum 32" xfId="1508"/>
    <cellStyle name="_TSSCodeSum 33" xfId="1509"/>
    <cellStyle name="_TSSCodeSum 34" xfId="1510"/>
    <cellStyle name="_TSSCodeSum 35" xfId="1511"/>
    <cellStyle name="_TSSCodeSum 4" xfId="1512"/>
    <cellStyle name="_TSSCodeSum 5" xfId="1513"/>
    <cellStyle name="_TSSCodeSum 6" xfId="1514"/>
    <cellStyle name="_TSSCodeSum 7" xfId="1515"/>
    <cellStyle name="_TSSCodeSum 8" xfId="1516"/>
    <cellStyle name="_TSSCodeSum 9" xfId="1517"/>
    <cellStyle name="=C:\WINDOWS\SYSTEM32\COMMAND.COM" xfId="52"/>
    <cellStyle name="=C:\WINDOWS\SYSTEM32\COMMAND.COM 10" xfId="1518"/>
    <cellStyle name="=C:\WINDOWS\SYSTEM32\COMMAND.COM 11" xfId="1519"/>
    <cellStyle name="=C:\WINDOWS\SYSTEM32\COMMAND.COM 12" xfId="1520"/>
    <cellStyle name="=C:\WINDOWS\SYSTEM32\COMMAND.COM 13" xfId="1521"/>
    <cellStyle name="=C:\WINDOWS\SYSTEM32\COMMAND.COM 14" xfId="1522"/>
    <cellStyle name="=C:\WINDOWS\SYSTEM32\COMMAND.COM 15" xfId="1523"/>
    <cellStyle name="=C:\WINDOWS\SYSTEM32\COMMAND.COM 16" xfId="1524"/>
    <cellStyle name="=C:\WINDOWS\SYSTEM32\COMMAND.COM 17" xfId="1525"/>
    <cellStyle name="=C:\WINDOWS\SYSTEM32\COMMAND.COM 18" xfId="1526"/>
    <cellStyle name="=C:\WINDOWS\SYSTEM32\COMMAND.COM 19" xfId="1527"/>
    <cellStyle name="=C:\WINDOWS\SYSTEM32\COMMAND.COM 2" xfId="1528"/>
    <cellStyle name="=C:\WINDOWS\SYSTEM32\COMMAND.COM 20" xfId="1529"/>
    <cellStyle name="=C:\WINDOWS\SYSTEM32\COMMAND.COM 21" xfId="1530"/>
    <cellStyle name="=C:\WINDOWS\SYSTEM32\COMMAND.COM 22" xfId="1531"/>
    <cellStyle name="=C:\WINDOWS\SYSTEM32\COMMAND.COM 23" xfId="1532"/>
    <cellStyle name="=C:\WINDOWS\SYSTEM32\COMMAND.COM 24" xfId="1533"/>
    <cellStyle name="=C:\WINDOWS\SYSTEM32\COMMAND.COM 25" xfId="1534"/>
    <cellStyle name="=C:\WINDOWS\SYSTEM32\COMMAND.COM 26" xfId="1535"/>
    <cellStyle name="=C:\WINDOWS\SYSTEM32\COMMAND.COM 27" xfId="1536"/>
    <cellStyle name="=C:\WINDOWS\SYSTEM32\COMMAND.COM 28" xfId="1537"/>
    <cellStyle name="=C:\WINDOWS\SYSTEM32\COMMAND.COM 29" xfId="1538"/>
    <cellStyle name="=C:\WINDOWS\SYSTEM32\COMMAND.COM 3" xfId="1539"/>
    <cellStyle name="=C:\WINDOWS\SYSTEM32\COMMAND.COM 30" xfId="1540"/>
    <cellStyle name="=C:\WINDOWS\SYSTEM32\COMMAND.COM 31" xfId="1541"/>
    <cellStyle name="=C:\WINDOWS\SYSTEM32\COMMAND.COM 32" xfId="1542"/>
    <cellStyle name="=C:\WINDOWS\SYSTEM32\COMMAND.COM 33" xfId="1543"/>
    <cellStyle name="=C:\WINDOWS\SYSTEM32\COMMAND.COM 34" xfId="1544"/>
    <cellStyle name="=C:\WINDOWS\SYSTEM32\COMMAND.COM 35" xfId="1545"/>
    <cellStyle name="=C:\WINDOWS\SYSTEM32\COMMAND.COM 36" xfId="1546"/>
    <cellStyle name="=C:\WINDOWS\SYSTEM32\COMMAND.COM 37" xfId="1547"/>
    <cellStyle name="=C:\WINDOWS\SYSTEM32\COMMAND.COM 38" xfId="1548"/>
    <cellStyle name="=C:\WINDOWS\SYSTEM32\COMMAND.COM 39" xfId="1549"/>
    <cellStyle name="=C:\WINDOWS\SYSTEM32\COMMAND.COM 4" xfId="1550"/>
    <cellStyle name="=C:\WINDOWS\SYSTEM32\COMMAND.COM 40" xfId="1551"/>
    <cellStyle name="=C:\WINDOWS\SYSTEM32\COMMAND.COM 41" xfId="1552"/>
    <cellStyle name="=C:\WINDOWS\SYSTEM32\COMMAND.COM 42" xfId="1553"/>
    <cellStyle name="=C:\WINDOWS\SYSTEM32\COMMAND.COM 43" xfId="1554"/>
    <cellStyle name="=C:\WINDOWS\SYSTEM32\COMMAND.COM 44" xfId="1555"/>
    <cellStyle name="=C:\WINDOWS\SYSTEM32\COMMAND.COM 45" xfId="1556"/>
    <cellStyle name="=C:\WINDOWS\SYSTEM32\COMMAND.COM 46" xfId="1557"/>
    <cellStyle name="=C:\WINDOWS\SYSTEM32\COMMAND.COM 5" xfId="1558"/>
    <cellStyle name="=C:\WINDOWS\SYSTEM32\COMMAND.COM 6" xfId="1559"/>
    <cellStyle name="=C:\WINDOWS\SYSTEM32\COMMAND.COM 7" xfId="1560"/>
    <cellStyle name="=C:\WINDOWS\SYSTEM32\COMMAND.COM 8" xfId="1561"/>
    <cellStyle name="=C:\WINDOWS\SYSTEM32\COMMAND.COM 9" xfId="1562"/>
    <cellStyle name="0" xfId="1563"/>
    <cellStyle name="0%" xfId="1564"/>
    <cellStyle name="0,0_x000a__x000a_NA_x000a__x000a_" xfId="1565"/>
    <cellStyle name="0,0_x000d__x000a_NA_x000d__x000a_" xfId="1566"/>
    <cellStyle name="0,0_x000d__x000a_NA_x000d__x000a_ 10" xfId="1567"/>
    <cellStyle name="0,0_x000d__x000a_NA_x000d__x000a_ 11" xfId="1568"/>
    <cellStyle name="0,0_x000d__x000a_NA_x000d__x000a_ 12" xfId="1569"/>
    <cellStyle name="0,0_x000d__x000a_NA_x000d__x000a_ 13" xfId="1570"/>
    <cellStyle name="0,0_x000d__x000a_NA_x000d__x000a_ 14" xfId="1571"/>
    <cellStyle name="0,0_x000d__x000a_NA_x000d__x000a_ 15" xfId="1572"/>
    <cellStyle name="0,0_x000d__x000a_NA_x000d__x000a_ 16" xfId="1573"/>
    <cellStyle name="0,0_x000d__x000a_NA_x000d__x000a_ 17" xfId="1574"/>
    <cellStyle name="0,0_x000d__x000a_NA_x000d__x000a_ 18" xfId="1575"/>
    <cellStyle name="0,0_x000d__x000a_NA_x000d__x000a_ 19" xfId="1576"/>
    <cellStyle name="0,0_x000d__x000a_NA_x000d__x000a_ 2" xfId="1577"/>
    <cellStyle name="0,0_x000d__x000a_NA_x000d__x000a_ 2 10" xfId="1578"/>
    <cellStyle name="0,0_x000d__x000a_NA_x000d__x000a_ 2 11" xfId="1579"/>
    <cellStyle name="0,0_x000d__x000a_NA_x000d__x000a_ 2 12" xfId="1580"/>
    <cellStyle name="0,0_x000d__x000a_NA_x000d__x000a_ 2 13" xfId="1581"/>
    <cellStyle name="0,0_x000d__x000a_NA_x000d__x000a_ 2 14" xfId="1582"/>
    <cellStyle name="0,0_x000d__x000a_NA_x000d__x000a_ 2 15" xfId="1583"/>
    <cellStyle name="0,0_x000d__x000a_NA_x000d__x000a_ 2 16" xfId="1584"/>
    <cellStyle name="0,0_x000d__x000a_NA_x000d__x000a_ 2 17" xfId="1585"/>
    <cellStyle name="0,0_x000d__x000a_NA_x000d__x000a_ 2 18" xfId="1586"/>
    <cellStyle name="0,0_x000d__x000a_NA_x000d__x000a_ 2 19" xfId="1587"/>
    <cellStyle name="0,0_x000d__x000a_NA_x000d__x000a_ 2 2" xfId="1588"/>
    <cellStyle name="0,0_x000d__x000a_NA_x000d__x000a_ 2 2 10" xfId="1589"/>
    <cellStyle name="0,0_x000d__x000a_NA_x000d__x000a_ 2 2 11" xfId="1590"/>
    <cellStyle name="0,0_x000d__x000a_NA_x000d__x000a_ 2 2 12" xfId="1591"/>
    <cellStyle name="0,0_x000d__x000a_NA_x000d__x000a_ 2 2 13" xfId="1592"/>
    <cellStyle name="0,0_x000d__x000a_NA_x000d__x000a_ 2 2 14" xfId="1593"/>
    <cellStyle name="0,0_x000d__x000a_NA_x000d__x000a_ 2 2 15" xfId="1594"/>
    <cellStyle name="0,0_x000d__x000a_NA_x000d__x000a_ 2 2 16" xfId="1595"/>
    <cellStyle name="0,0_x000d__x000a_NA_x000d__x000a_ 2 2 17" xfId="1596"/>
    <cellStyle name="0,0_x000d__x000a_NA_x000d__x000a_ 2 2 18" xfId="1597"/>
    <cellStyle name="0,0_x000d__x000a_NA_x000d__x000a_ 2 2 19" xfId="1598"/>
    <cellStyle name="0,0_x000d__x000a_NA_x000d__x000a_ 2 2 2" xfId="1599"/>
    <cellStyle name="0,0_x000d__x000a_NA_x000d__x000a_ 2 2 20" xfId="1600"/>
    <cellStyle name="0,0_x000d__x000a_NA_x000d__x000a_ 2 2 21" xfId="1601"/>
    <cellStyle name="0,0_x000d__x000a_NA_x000d__x000a_ 2 2 22" xfId="1602"/>
    <cellStyle name="0,0_x000d__x000a_NA_x000d__x000a_ 2 2 23" xfId="1603"/>
    <cellStyle name="0,0_x000d__x000a_NA_x000d__x000a_ 2 2 24" xfId="1604"/>
    <cellStyle name="0,0_x000d__x000a_NA_x000d__x000a_ 2 2 25" xfId="1605"/>
    <cellStyle name="0,0_x000d__x000a_NA_x000d__x000a_ 2 2 26" xfId="1606"/>
    <cellStyle name="0,0_x000d__x000a_NA_x000d__x000a_ 2 2 27" xfId="1607"/>
    <cellStyle name="0,0_x000d__x000a_NA_x000d__x000a_ 2 2 28" xfId="1608"/>
    <cellStyle name="0,0_x000d__x000a_NA_x000d__x000a_ 2 2 29" xfId="1609"/>
    <cellStyle name="0,0_x000d__x000a_NA_x000d__x000a_ 2 2 3" xfId="1610"/>
    <cellStyle name="0,0_x000d__x000a_NA_x000d__x000a_ 2 2 30" xfId="1611"/>
    <cellStyle name="0,0_x000d__x000a_NA_x000d__x000a_ 2 2 31" xfId="1612"/>
    <cellStyle name="0,0_x000d__x000a_NA_x000d__x000a_ 2 2 32" xfId="1613"/>
    <cellStyle name="0,0_x000d__x000a_NA_x000d__x000a_ 2 2 33" xfId="1614"/>
    <cellStyle name="0,0_x000d__x000a_NA_x000d__x000a_ 2 2 34" xfId="1615"/>
    <cellStyle name="0,0_x000d__x000a_NA_x000d__x000a_ 2 2 35" xfId="1616"/>
    <cellStyle name="0,0_x000d__x000a_NA_x000d__x000a_ 2 2 4" xfId="1617"/>
    <cellStyle name="0,0_x000d__x000a_NA_x000d__x000a_ 2 2 5" xfId="1618"/>
    <cellStyle name="0,0_x000d__x000a_NA_x000d__x000a_ 2 2 6" xfId="1619"/>
    <cellStyle name="0,0_x000d__x000a_NA_x000d__x000a_ 2 2 7" xfId="1620"/>
    <cellStyle name="0,0_x000d__x000a_NA_x000d__x000a_ 2 2 8" xfId="1621"/>
    <cellStyle name="0,0_x000d__x000a_NA_x000d__x000a_ 2 2 9" xfId="1622"/>
    <cellStyle name="0,0_x000d__x000a_NA_x000d__x000a_ 2 20" xfId="1623"/>
    <cellStyle name="0,0_x000d__x000a_NA_x000d__x000a_ 2 21" xfId="1624"/>
    <cellStyle name="0,0_x000d__x000a_NA_x000d__x000a_ 2 22" xfId="1625"/>
    <cellStyle name="0,0_x000d__x000a_NA_x000d__x000a_ 2 23" xfId="1626"/>
    <cellStyle name="0,0_x000d__x000a_NA_x000d__x000a_ 2 24" xfId="1627"/>
    <cellStyle name="0,0_x000d__x000a_NA_x000d__x000a_ 2 25" xfId="1628"/>
    <cellStyle name="0,0_x000d__x000a_NA_x000d__x000a_ 2 26" xfId="1629"/>
    <cellStyle name="0,0_x000d__x000a_NA_x000d__x000a_ 2 27" xfId="1630"/>
    <cellStyle name="0,0_x000d__x000a_NA_x000d__x000a_ 2 28" xfId="1631"/>
    <cellStyle name="0,0_x000d__x000a_NA_x000d__x000a_ 2 29" xfId="1632"/>
    <cellStyle name="0,0_x000d__x000a_NA_x000d__x000a_ 2 3" xfId="1633"/>
    <cellStyle name="0,0_x000d__x000a_NA_x000d__x000a_ 2 30" xfId="1634"/>
    <cellStyle name="0,0_x000d__x000a_NA_x000d__x000a_ 2 31" xfId="1635"/>
    <cellStyle name="0,0_x000d__x000a_NA_x000d__x000a_ 2 32" xfId="1636"/>
    <cellStyle name="0,0_x000d__x000a_NA_x000d__x000a_ 2 33" xfId="1637"/>
    <cellStyle name="0,0_x000d__x000a_NA_x000d__x000a_ 2 34" xfId="1638"/>
    <cellStyle name="0,0_x000d__x000a_NA_x000d__x000a_ 2 35" xfId="1639"/>
    <cellStyle name="0,0_x000d__x000a_NA_x000d__x000a_ 2 36" xfId="1640"/>
    <cellStyle name="0,0_x000d__x000a_NA_x000d__x000a_ 2 37" xfId="1641"/>
    <cellStyle name="0,0_x000d__x000a_NA_x000d__x000a_ 2 38" xfId="1642"/>
    <cellStyle name="0,0_x000d__x000a_NA_x000d__x000a_ 2 39" xfId="1643"/>
    <cellStyle name="0,0_x000d__x000a_NA_x000d__x000a_ 2 4" xfId="1644"/>
    <cellStyle name="0,0_x000d__x000a_NA_x000d__x000a_ 2 40" xfId="1645"/>
    <cellStyle name="0,0_x000d__x000a_NA_x000d__x000a_ 2 41" xfId="1646"/>
    <cellStyle name="0,0_x000d__x000a_NA_x000d__x000a_ 2 42" xfId="1647"/>
    <cellStyle name="0,0_x000d__x000a_NA_x000d__x000a_ 2 43" xfId="1648"/>
    <cellStyle name="0,0_x000d__x000a_NA_x000d__x000a_ 2 44" xfId="1649"/>
    <cellStyle name="0,0_x000d__x000a_NA_x000d__x000a_ 2 45" xfId="1650"/>
    <cellStyle name="0,0_x000d__x000a_NA_x000d__x000a_ 2 46" xfId="1651"/>
    <cellStyle name="0,0_x000d__x000a_NA_x000d__x000a_ 2 47" xfId="1652"/>
    <cellStyle name="0,0_x000d__x000a_NA_x000d__x000a_ 2 48" xfId="1653"/>
    <cellStyle name="0,0_x000d__x000a_NA_x000d__x000a_ 2 49" xfId="1654"/>
    <cellStyle name="0,0_x000d__x000a_NA_x000d__x000a_ 2 5" xfId="1655"/>
    <cellStyle name="0,0_x000d__x000a_NA_x000d__x000a_ 2 50" xfId="1656"/>
    <cellStyle name="0,0_x000d__x000a_NA_x000d__x000a_ 2 51" xfId="1657"/>
    <cellStyle name="0,0_x000d__x000a_NA_x000d__x000a_ 2 52" xfId="1658"/>
    <cellStyle name="0,0_x000d__x000a_NA_x000d__x000a_ 2 53" xfId="1659"/>
    <cellStyle name="0,0_x000d__x000a_NA_x000d__x000a_ 2 54" xfId="1660"/>
    <cellStyle name="0,0_x000d__x000a_NA_x000d__x000a_ 2 55" xfId="1661"/>
    <cellStyle name="0,0_x000d__x000a_NA_x000d__x000a_ 2 56" xfId="1662"/>
    <cellStyle name="0,0_x000d__x000a_NA_x000d__x000a_ 2 57" xfId="1663"/>
    <cellStyle name="0,0_x000d__x000a_NA_x000d__x000a_ 2 58" xfId="1664"/>
    <cellStyle name="0,0_x000d__x000a_NA_x000d__x000a_ 2 59" xfId="1665"/>
    <cellStyle name="0,0_x000d__x000a_NA_x000d__x000a_ 2 6" xfId="1666"/>
    <cellStyle name="0,0_x000d__x000a_NA_x000d__x000a_ 2 60" xfId="1667"/>
    <cellStyle name="0,0_x000d__x000a_NA_x000d__x000a_ 2 61" xfId="6070"/>
    <cellStyle name="0,0_x000d__x000a_NA_x000d__x000a_ 2 7" xfId="1668"/>
    <cellStyle name="0,0_x000d__x000a_NA_x000d__x000a_ 2 8" xfId="1669"/>
    <cellStyle name="0,0_x000d__x000a_NA_x000d__x000a_ 2 9" xfId="1670"/>
    <cellStyle name="0,0_x000d__x000a_NA_x000d__x000a_ 20" xfId="1671"/>
    <cellStyle name="0,0_x000d__x000a_NA_x000d__x000a_ 21" xfId="1672"/>
    <cellStyle name="0,0_x000d__x000a_NA_x000d__x000a_ 22" xfId="1673"/>
    <cellStyle name="0,0_x000d__x000a_NA_x000d__x000a_ 23" xfId="1674"/>
    <cellStyle name="0,0_x000d__x000a_NA_x000d__x000a_ 24" xfId="1675"/>
    <cellStyle name="0,0_x000d__x000a_NA_x000d__x000a_ 25" xfId="1676"/>
    <cellStyle name="0,0_x000d__x000a_NA_x000d__x000a_ 26" xfId="1677"/>
    <cellStyle name="0,0_x000d__x000a_NA_x000d__x000a_ 27" xfId="1678"/>
    <cellStyle name="0,0_x000d__x000a_NA_x000d__x000a_ 28" xfId="1679"/>
    <cellStyle name="0,0_x000d__x000a_NA_x000d__x000a_ 29" xfId="1680"/>
    <cellStyle name="0,0_x000d__x000a_NA_x000d__x000a_ 3" xfId="1681"/>
    <cellStyle name="0,0_x000d__x000a_NA_x000d__x000a_ 30" xfId="1682"/>
    <cellStyle name="0,0_x000d__x000a_NA_x000d__x000a_ 31" xfId="1683"/>
    <cellStyle name="0,0_x000d__x000a_NA_x000d__x000a_ 32" xfId="1684"/>
    <cellStyle name="0,0_x000d__x000a_NA_x000d__x000a_ 33" xfId="1685"/>
    <cellStyle name="0,0_x000d__x000a_NA_x000d__x000a_ 34" xfId="1686"/>
    <cellStyle name="0,0_x000d__x000a_NA_x000d__x000a_ 35" xfId="1687"/>
    <cellStyle name="0,0_x000d__x000a_NA_x000d__x000a_ 36" xfId="1688"/>
    <cellStyle name="0,0_x000d__x000a_NA_x000d__x000a_ 37" xfId="1689"/>
    <cellStyle name="0,0_x000d__x000a_NA_x000d__x000a_ 38" xfId="1690"/>
    <cellStyle name="0,0_x000d__x000a_NA_x000d__x000a_ 39" xfId="1691"/>
    <cellStyle name="0,0_x000d__x000a_NA_x000d__x000a_ 4" xfId="1692"/>
    <cellStyle name="0,0_x000d__x000a_NA_x000d__x000a_ 40" xfId="1693"/>
    <cellStyle name="0,0_x000d__x000a_NA_x000d__x000a_ 41" xfId="1694"/>
    <cellStyle name="0,0_x000d__x000a_NA_x000d__x000a_ 42" xfId="1695"/>
    <cellStyle name="0,0_x000d__x000a_NA_x000d__x000a_ 43" xfId="1696"/>
    <cellStyle name="0,0_x000d__x000a_NA_x000d__x000a_ 44" xfId="1697"/>
    <cellStyle name="0,0_x000d__x000a_NA_x000d__x000a_ 45" xfId="1698"/>
    <cellStyle name="0,0_x000d__x000a_NA_x000d__x000a_ 46" xfId="1699"/>
    <cellStyle name="0,0_x000d__x000a_NA_x000d__x000a_ 47" xfId="1700"/>
    <cellStyle name="0,0_x000d__x000a_NA_x000d__x000a_ 48" xfId="1701"/>
    <cellStyle name="0,0_x000d__x000a_NA_x000d__x000a_ 49" xfId="1702"/>
    <cellStyle name="0,0_x000d__x000a_NA_x000d__x000a_ 5" xfId="1703"/>
    <cellStyle name="0,0_x000d__x000a_NA_x000d__x000a_ 5 10" xfId="1704"/>
    <cellStyle name="0,0_x000d__x000a_NA_x000d__x000a_ 5 11" xfId="1705"/>
    <cellStyle name="0,0_x000d__x000a_NA_x000d__x000a_ 5 12" xfId="1706"/>
    <cellStyle name="0,0_x000d__x000a_NA_x000d__x000a_ 5 13" xfId="1707"/>
    <cellStyle name="0,0_x000d__x000a_NA_x000d__x000a_ 5 14" xfId="1708"/>
    <cellStyle name="0,0_x000d__x000a_NA_x000d__x000a_ 5 15" xfId="1709"/>
    <cellStyle name="0,0_x000d__x000a_NA_x000d__x000a_ 5 16" xfId="1710"/>
    <cellStyle name="0,0_x000d__x000a_NA_x000d__x000a_ 5 17" xfId="1711"/>
    <cellStyle name="0,0_x000d__x000a_NA_x000d__x000a_ 5 18" xfId="1712"/>
    <cellStyle name="0,0_x000d__x000a_NA_x000d__x000a_ 5 19" xfId="1713"/>
    <cellStyle name="0,0_x000d__x000a_NA_x000d__x000a_ 5 2" xfId="1714"/>
    <cellStyle name="0,0_x000d__x000a_NA_x000d__x000a_ 5 20" xfId="1715"/>
    <cellStyle name="0,0_x000d__x000a_NA_x000d__x000a_ 5 21" xfId="1716"/>
    <cellStyle name="0,0_x000d__x000a_NA_x000d__x000a_ 5 22" xfId="1717"/>
    <cellStyle name="0,0_x000d__x000a_NA_x000d__x000a_ 5 23" xfId="1718"/>
    <cellStyle name="0,0_x000d__x000a_NA_x000d__x000a_ 5 24" xfId="1719"/>
    <cellStyle name="0,0_x000d__x000a_NA_x000d__x000a_ 5 25" xfId="1720"/>
    <cellStyle name="0,0_x000d__x000a_NA_x000d__x000a_ 5 26" xfId="1721"/>
    <cellStyle name="0,0_x000d__x000a_NA_x000d__x000a_ 5 27" xfId="1722"/>
    <cellStyle name="0,0_x000d__x000a_NA_x000d__x000a_ 5 28" xfId="1723"/>
    <cellStyle name="0,0_x000d__x000a_NA_x000d__x000a_ 5 29" xfId="1724"/>
    <cellStyle name="0,0_x000d__x000a_NA_x000d__x000a_ 5 3" xfId="1725"/>
    <cellStyle name="0,0_x000d__x000a_NA_x000d__x000a_ 5 30" xfId="1726"/>
    <cellStyle name="0,0_x000d__x000a_NA_x000d__x000a_ 5 31" xfId="1727"/>
    <cellStyle name="0,0_x000d__x000a_NA_x000d__x000a_ 5 32" xfId="1728"/>
    <cellStyle name="0,0_x000d__x000a_NA_x000d__x000a_ 5 33" xfId="1729"/>
    <cellStyle name="0,0_x000d__x000a_NA_x000d__x000a_ 5 34" xfId="1730"/>
    <cellStyle name="0,0_x000d__x000a_NA_x000d__x000a_ 5 35" xfId="1731"/>
    <cellStyle name="0,0_x000d__x000a_NA_x000d__x000a_ 5 4" xfId="1732"/>
    <cellStyle name="0,0_x000d__x000a_NA_x000d__x000a_ 5 5" xfId="1733"/>
    <cellStyle name="0,0_x000d__x000a_NA_x000d__x000a_ 5 6" xfId="1734"/>
    <cellStyle name="0,0_x000d__x000a_NA_x000d__x000a_ 5 7" xfId="1735"/>
    <cellStyle name="0,0_x000d__x000a_NA_x000d__x000a_ 5 8" xfId="1736"/>
    <cellStyle name="0,0_x000d__x000a_NA_x000d__x000a_ 5 9" xfId="1737"/>
    <cellStyle name="0,0_x000d__x000a_NA_x000d__x000a_ 50" xfId="1738"/>
    <cellStyle name="0,0_x000d__x000a_NA_x000d__x000a_ 51" xfId="1739"/>
    <cellStyle name="0,0_x000d__x000a_NA_x000d__x000a_ 52" xfId="1740"/>
    <cellStyle name="0,0_x000d__x000a_NA_x000d__x000a_ 53" xfId="1741"/>
    <cellStyle name="0,0_x000d__x000a_NA_x000d__x000a_ 54" xfId="1742"/>
    <cellStyle name="0,0_x000d__x000a_NA_x000d__x000a_ 55" xfId="1743"/>
    <cellStyle name="0,0_x000d__x000a_NA_x000d__x000a_ 56" xfId="1744"/>
    <cellStyle name="0,0_x000d__x000a_NA_x000d__x000a_ 57" xfId="1745"/>
    <cellStyle name="0,0_x000d__x000a_NA_x000d__x000a_ 58" xfId="1746"/>
    <cellStyle name="0,0_x000d__x000a_NA_x000d__x000a_ 59" xfId="1747"/>
    <cellStyle name="0,0_x000d__x000a_NA_x000d__x000a_ 6" xfId="1748"/>
    <cellStyle name="0,0_x000d__x000a_NA_x000d__x000a_ 60" xfId="1749"/>
    <cellStyle name="0,0_x000d__x000a_NA_x000d__x000a_ 61" xfId="1750"/>
    <cellStyle name="0,0_x000d__x000a_NA_x000d__x000a_ 62" xfId="1751"/>
    <cellStyle name="0,0_x000d__x000a_NA_x000d__x000a_ 63" xfId="1752"/>
    <cellStyle name="0,0_x000d__x000a_NA_x000d__x000a_ 64" xfId="1753"/>
    <cellStyle name="0,0_x000d__x000a_NA_x000d__x000a_ 7" xfId="1754"/>
    <cellStyle name="0,0_x000d__x000a_NA_x000d__x000a_ 8" xfId="1755"/>
    <cellStyle name="0,0_x000d__x000a_NA_x000d__x000a_ 9" xfId="1756"/>
    <cellStyle name="0,0_x000d__x000a_NA_x000d__x000a__BOQ-EE" xfId="1757"/>
    <cellStyle name="20 % - Accent1" xfId="1758"/>
    <cellStyle name="20 % - Accent2" xfId="1759"/>
    <cellStyle name="20 % - Accent3" xfId="1760"/>
    <cellStyle name="20 % - Accent4" xfId="1761"/>
    <cellStyle name="20 % - Accent5" xfId="1762"/>
    <cellStyle name="20 % - Accent6" xfId="1763"/>
    <cellStyle name="20% - Accent1" xfId="1764"/>
    <cellStyle name="20% - Accent1 2" xfId="1765"/>
    <cellStyle name="20% - Accent2" xfId="1766"/>
    <cellStyle name="20% - Accent2 2" xfId="1767"/>
    <cellStyle name="20% - Accent3" xfId="1768"/>
    <cellStyle name="20% - Accent3 2" xfId="1769"/>
    <cellStyle name="20% - Accent4" xfId="1770"/>
    <cellStyle name="20% - Accent4 2" xfId="1771"/>
    <cellStyle name="20% - Accent5" xfId="1772"/>
    <cellStyle name="20% - Accent5 2" xfId="1773"/>
    <cellStyle name="20% - Accent6" xfId="1774"/>
    <cellStyle name="20% - Accent6 2" xfId="1775"/>
    <cellStyle name="20% - ส่วนที่ถูกเน้น1 2" xfId="1776"/>
    <cellStyle name="20% - ส่วนที่ถูกเน้น1 2 10" xfId="1777"/>
    <cellStyle name="20% - ส่วนที่ถูกเน้น1 2 11" xfId="1778"/>
    <cellStyle name="20% - ส่วนที่ถูกเน้น1 2 12" xfId="1779"/>
    <cellStyle name="20% - ส่วนที่ถูกเน้น1 2 13" xfId="1780"/>
    <cellStyle name="20% - ส่วนที่ถูกเน้น1 2 14" xfId="1781"/>
    <cellStyle name="20% - ส่วนที่ถูกเน้น1 2 15" xfId="1782"/>
    <cellStyle name="20% - ส่วนที่ถูกเน้น1 2 16" xfId="1783"/>
    <cellStyle name="20% - ส่วนที่ถูกเน้น1 2 17" xfId="1784"/>
    <cellStyle name="20% - ส่วนที่ถูกเน้น1 2 18" xfId="1785"/>
    <cellStyle name="20% - ส่วนที่ถูกเน้น1 2 19" xfId="1786"/>
    <cellStyle name="20% - ส่วนที่ถูกเน้น1 2 2" xfId="1787"/>
    <cellStyle name="20% - ส่วนที่ถูกเน้น1 2 20" xfId="1788"/>
    <cellStyle name="20% - ส่วนที่ถูกเน้น1 2 21" xfId="1789"/>
    <cellStyle name="20% - ส่วนที่ถูกเน้น1 2 22" xfId="1790"/>
    <cellStyle name="20% - ส่วนที่ถูกเน้น1 2 23" xfId="1791"/>
    <cellStyle name="20% - ส่วนที่ถูกเน้น1 2 24" xfId="1792"/>
    <cellStyle name="20% - ส่วนที่ถูกเน้น1 2 25" xfId="1793"/>
    <cellStyle name="20% - ส่วนที่ถูกเน้น1 2 26" xfId="1794"/>
    <cellStyle name="20% - ส่วนที่ถูกเน้น1 2 27" xfId="1795"/>
    <cellStyle name="20% - ส่วนที่ถูกเน้น1 2 28" xfId="1796"/>
    <cellStyle name="20% - ส่วนที่ถูกเน้น1 2 29" xfId="1797"/>
    <cellStyle name="20% - ส่วนที่ถูกเน้น1 2 3" xfId="1798"/>
    <cellStyle name="20% - ส่วนที่ถูกเน้น1 2 30" xfId="1799"/>
    <cellStyle name="20% - ส่วนที่ถูกเน้น1 2 31" xfId="1800"/>
    <cellStyle name="20% - ส่วนที่ถูกเน้น1 2 32" xfId="1801"/>
    <cellStyle name="20% - ส่วนที่ถูกเน้น1 2 33" xfId="1802"/>
    <cellStyle name="20% - ส่วนที่ถูกเน้น1 2 34" xfId="1803"/>
    <cellStyle name="20% - ส่วนที่ถูกเน้น1 2 35" xfId="1804"/>
    <cellStyle name="20% - ส่วนที่ถูกเน้น1 2 4" xfId="1805"/>
    <cellStyle name="20% - ส่วนที่ถูกเน้น1 2 5" xfId="1806"/>
    <cellStyle name="20% - ส่วนที่ถูกเน้น1 2 6" xfId="1807"/>
    <cellStyle name="20% - ส่วนที่ถูกเน้น1 2 7" xfId="1808"/>
    <cellStyle name="20% - ส่วนที่ถูกเน้น1 2 8" xfId="1809"/>
    <cellStyle name="20% - ส่วนที่ถูกเน้น1 2 9" xfId="1810"/>
    <cellStyle name="20% - ส่วนที่ถูกเน้น2 2" xfId="1811"/>
    <cellStyle name="20% - ส่วนที่ถูกเน้น2 2 10" xfId="1812"/>
    <cellStyle name="20% - ส่วนที่ถูกเน้น2 2 11" xfId="1813"/>
    <cellStyle name="20% - ส่วนที่ถูกเน้น2 2 12" xfId="1814"/>
    <cellStyle name="20% - ส่วนที่ถูกเน้น2 2 13" xfId="1815"/>
    <cellStyle name="20% - ส่วนที่ถูกเน้น2 2 14" xfId="1816"/>
    <cellStyle name="20% - ส่วนที่ถูกเน้น2 2 15" xfId="1817"/>
    <cellStyle name="20% - ส่วนที่ถูกเน้น2 2 16" xfId="1818"/>
    <cellStyle name="20% - ส่วนที่ถูกเน้น2 2 17" xfId="1819"/>
    <cellStyle name="20% - ส่วนที่ถูกเน้น2 2 18" xfId="1820"/>
    <cellStyle name="20% - ส่วนที่ถูกเน้น2 2 19" xfId="1821"/>
    <cellStyle name="20% - ส่วนที่ถูกเน้น2 2 2" xfId="1822"/>
    <cellStyle name="20% - ส่วนที่ถูกเน้น2 2 20" xfId="1823"/>
    <cellStyle name="20% - ส่วนที่ถูกเน้น2 2 21" xfId="1824"/>
    <cellStyle name="20% - ส่วนที่ถูกเน้น2 2 22" xfId="1825"/>
    <cellStyle name="20% - ส่วนที่ถูกเน้น2 2 23" xfId="1826"/>
    <cellStyle name="20% - ส่วนที่ถูกเน้น2 2 24" xfId="1827"/>
    <cellStyle name="20% - ส่วนที่ถูกเน้น2 2 25" xfId="1828"/>
    <cellStyle name="20% - ส่วนที่ถูกเน้น2 2 26" xfId="1829"/>
    <cellStyle name="20% - ส่วนที่ถูกเน้น2 2 27" xfId="1830"/>
    <cellStyle name="20% - ส่วนที่ถูกเน้น2 2 28" xfId="1831"/>
    <cellStyle name="20% - ส่วนที่ถูกเน้น2 2 29" xfId="1832"/>
    <cellStyle name="20% - ส่วนที่ถูกเน้น2 2 3" xfId="1833"/>
    <cellStyle name="20% - ส่วนที่ถูกเน้น2 2 30" xfId="1834"/>
    <cellStyle name="20% - ส่วนที่ถูกเน้น2 2 31" xfId="1835"/>
    <cellStyle name="20% - ส่วนที่ถูกเน้น2 2 32" xfId="1836"/>
    <cellStyle name="20% - ส่วนที่ถูกเน้น2 2 33" xfId="1837"/>
    <cellStyle name="20% - ส่วนที่ถูกเน้น2 2 34" xfId="1838"/>
    <cellStyle name="20% - ส่วนที่ถูกเน้น2 2 35" xfId="1839"/>
    <cellStyle name="20% - ส่วนที่ถูกเน้น2 2 4" xfId="1840"/>
    <cellStyle name="20% - ส่วนที่ถูกเน้น2 2 5" xfId="1841"/>
    <cellStyle name="20% - ส่วนที่ถูกเน้น2 2 6" xfId="1842"/>
    <cellStyle name="20% - ส่วนที่ถูกเน้น2 2 7" xfId="1843"/>
    <cellStyle name="20% - ส่วนที่ถูกเน้น2 2 8" xfId="1844"/>
    <cellStyle name="20% - ส่วนที่ถูกเน้น2 2 9" xfId="1845"/>
    <cellStyle name="20% - ส่วนที่ถูกเน้น3 2" xfId="1846"/>
    <cellStyle name="20% - ส่วนที่ถูกเน้น3 2 10" xfId="1847"/>
    <cellStyle name="20% - ส่วนที่ถูกเน้น3 2 11" xfId="1848"/>
    <cellStyle name="20% - ส่วนที่ถูกเน้น3 2 12" xfId="1849"/>
    <cellStyle name="20% - ส่วนที่ถูกเน้น3 2 13" xfId="1850"/>
    <cellStyle name="20% - ส่วนที่ถูกเน้น3 2 14" xfId="1851"/>
    <cellStyle name="20% - ส่วนที่ถูกเน้น3 2 15" xfId="1852"/>
    <cellStyle name="20% - ส่วนที่ถูกเน้น3 2 16" xfId="1853"/>
    <cellStyle name="20% - ส่วนที่ถูกเน้น3 2 17" xfId="1854"/>
    <cellStyle name="20% - ส่วนที่ถูกเน้น3 2 18" xfId="1855"/>
    <cellStyle name="20% - ส่วนที่ถูกเน้น3 2 19" xfId="1856"/>
    <cellStyle name="20% - ส่วนที่ถูกเน้น3 2 2" xfId="1857"/>
    <cellStyle name="20% - ส่วนที่ถูกเน้น3 2 20" xfId="1858"/>
    <cellStyle name="20% - ส่วนที่ถูกเน้น3 2 21" xfId="1859"/>
    <cellStyle name="20% - ส่วนที่ถูกเน้น3 2 22" xfId="1860"/>
    <cellStyle name="20% - ส่วนที่ถูกเน้น3 2 23" xfId="1861"/>
    <cellStyle name="20% - ส่วนที่ถูกเน้น3 2 24" xfId="1862"/>
    <cellStyle name="20% - ส่วนที่ถูกเน้น3 2 25" xfId="1863"/>
    <cellStyle name="20% - ส่วนที่ถูกเน้น3 2 26" xfId="1864"/>
    <cellStyle name="20% - ส่วนที่ถูกเน้น3 2 27" xfId="1865"/>
    <cellStyle name="20% - ส่วนที่ถูกเน้น3 2 28" xfId="1866"/>
    <cellStyle name="20% - ส่วนที่ถูกเน้น3 2 29" xfId="1867"/>
    <cellStyle name="20% - ส่วนที่ถูกเน้น3 2 3" xfId="1868"/>
    <cellStyle name="20% - ส่วนที่ถูกเน้น3 2 30" xfId="1869"/>
    <cellStyle name="20% - ส่วนที่ถูกเน้น3 2 31" xfId="1870"/>
    <cellStyle name="20% - ส่วนที่ถูกเน้น3 2 32" xfId="1871"/>
    <cellStyle name="20% - ส่วนที่ถูกเน้น3 2 33" xfId="1872"/>
    <cellStyle name="20% - ส่วนที่ถูกเน้น3 2 34" xfId="1873"/>
    <cellStyle name="20% - ส่วนที่ถูกเน้น3 2 35" xfId="1874"/>
    <cellStyle name="20% - ส่วนที่ถูกเน้น3 2 4" xfId="1875"/>
    <cellStyle name="20% - ส่วนที่ถูกเน้น3 2 5" xfId="1876"/>
    <cellStyle name="20% - ส่วนที่ถูกเน้น3 2 6" xfId="1877"/>
    <cellStyle name="20% - ส่วนที่ถูกเน้น3 2 7" xfId="1878"/>
    <cellStyle name="20% - ส่วนที่ถูกเน้น3 2 8" xfId="1879"/>
    <cellStyle name="20% - ส่วนที่ถูกเน้น3 2 9" xfId="1880"/>
    <cellStyle name="20% - ส่วนที่ถูกเน้น4 2" xfId="1881"/>
    <cellStyle name="20% - ส่วนที่ถูกเน้น4 2 10" xfId="1882"/>
    <cellStyle name="20% - ส่วนที่ถูกเน้น4 2 11" xfId="1883"/>
    <cellStyle name="20% - ส่วนที่ถูกเน้น4 2 12" xfId="1884"/>
    <cellStyle name="20% - ส่วนที่ถูกเน้น4 2 13" xfId="1885"/>
    <cellStyle name="20% - ส่วนที่ถูกเน้น4 2 14" xfId="1886"/>
    <cellStyle name="20% - ส่วนที่ถูกเน้น4 2 15" xfId="1887"/>
    <cellStyle name="20% - ส่วนที่ถูกเน้น4 2 16" xfId="1888"/>
    <cellStyle name="20% - ส่วนที่ถูกเน้น4 2 17" xfId="1889"/>
    <cellStyle name="20% - ส่วนที่ถูกเน้น4 2 18" xfId="1890"/>
    <cellStyle name="20% - ส่วนที่ถูกเน้น4 2 19" xfId="1891"/>
    <cellStyle name="20% - ส่วนที่ถูกเน้น4 2 2" xfId="1892"/>
    <cellStyle name="20% - ส่วนที่ถูกเน้น4 2 20" xfId="1893"/>
    <cellStyle name="20% - ส่วนที่ถูกเน้น4 2 21" xfId="1894"/>
    <cellStyle name="20% - ส่วนที่ถูกเน้น4 2 22" xfId="1895"/>
    <cellStyle name="20% - ส่วนที่ถูกเน้น4 2 23" xfId="1896"/>
    <cellStyle name="20% - ส่วนที่ถูกเน้น4 2 24" xfId="1897"/>
    <cellStyle name="20% - ส่วนที่ถูกเน้น4 2 25" xfId="1898"/>
    <cellStyle name="20% - ส่วนที่ถูกเน้น4 2 26" xfId="1899"/>
    <cellStyle name="20% - ส่วนที่ถูกเน้น4 2 27" xfId="1900"/>
    <cellStyle name="20% - ส่วนที่ถูกเน้น4 2 28" xfId="1901"/>
    <cellStyle name="20% - ส่วนที่ถูกเน้น4 2 29" xfId="1902"/>
    <cellStyle name="20% - ส่วนที่ถูกเน้น4 2 3" xfId="1903"/>
    <cellStyle name="20% - ส่วนที่ถูกเน้น4 2 30" xfId="1904"/>
    <cellStyle name="20% - ส่วนที่ถูกเน้น4 2 31" xfId="1905"/>
    <cellStyle name="20% - ส่วนที่ถูกเน้น4 2 32" xfId="1906"/>
    <cellStyle name="20% - ส่วนที่ถูกเน้น4 2 33" xfId="1907"/>
    <cellStyle name="20% - ส่วนที่ถูกเน้น4 2 34" xfId="1908"/>
    <cellStyle name="20% - ส่วนที่ถูกเน้น4 2 35" xfId="1909"/>
    <cellStyle name="20% - ส่วนที่ถูกเน้น4 2 4" xfId="1910"/>
    <cellStyle name="20% - ส่วนที่ถูกเน้น4 2 5" xfId="1911"/>
    <cellStyle name="20% - ส่วนที่ถูกเน้น4 2 6" xfId="1912"/>
    <cellStyle name="20% - ส่วนที่ถูกเน้น4 2 7" xfId="1913"/>
    <cellStyle name="20% - ส่วนที่ถูกเน้น4 2 8" xfId="1914"/>
    <cellStyle name="20% - ส่วนที่ถูกเน้น4 2 9" xfId="1915"/>
    <cellStyle name="20% - ส่วนที่ถูกเน้น5 2" xfId="1916"/>
    <cellStyle name="20% - ส่วนที่ถูกเน้น5 2 10" xfId="1917"/>
    <cellStyle name="20% - ส่วนที่ถูกเน้น5 2 11" xfId="1918"/>
    <cellStyle name="20% - ส่วนที่ถูกเน้น5 2 12" xfId="1919"/>
    <cellStyle name="20% - ส่วนที่ถูกเน้น5 2 13" xfId="1920"/>
    <cellStyle name="20% - ส่วนที่ถูกเน้น5 2 14" xfId="1921"/>
    <cellStyle name="20% - ส่วนที่ถูกเน้น5 2 15" xfId="1922"/>
    <cellStyle name="20% - ส่วนที่ถูกเน้น5 2 16" xfId="1923"/>
    <cellStyle name="20% - ส่วนที่ถูกเน้น5 2 17" xfId="1924"/>
    <cellStyle name="20% - ส่วนที่ถูกเน้น5 2 18" xfId="1925"/>
    <cellStyle name="20% - ส่วนที่ถูกเน้น5 2 19" xfId="1926"/>
    <cellStyle name="20% - ส่วนที่ถูกเน้น5 2 2" xfId="1927"/>
    <cellStyle name="20% - ส่วนที่ถูกเน้น5 2 20" xfId="1928"/>
    <cellStyle name="20% - ส่วนที่ถูกเน้น5 2 21" xfId="1929"/>
    <cellStyle name="20% - ส่วนที่ถูกเน้น5 2 22" xfId="1930"/>
    <cellStyle name="20% - ส่วนที่ถูกเน้น5 2 23" xfId="1931"/>
    <cellStyle name="20% - ส่วนที่ถูกเน้น5 2 24" xfId="1932"/>
    <cellStyle name="20% - ส่วนที่ถูกเน้น5 2 25" xfId="1933"/>
    <cellStyle name="20% - ส่วนที่ถูกเน้น5 2 26" xfId="1934"/>
    <cellStyle name="20% - ส่วนที่ถูกเน้น5 2 27" xfId="1935"/>
    <cellStyle name="20% - ส่วนที่ถูกเน้น5 2 28" xfId="1936"/>
    <cellStyle name="20% - ส่วนที่ถูกเน้น5 2 29" xfId="1937"/>
    <cellStyle name="20% - ส่วนที่ถูกเน้น5 2 3" xfId="1938"/>
    <cellStyle name="20% - ส่วนที่ถูกเน้น5 2 30" xfId="1939"/>
    <cellStyle name="20% - ส่วนที่ถูกเน้น5 2 31" xfId="1940"/>
    <cellStyle name="20% - ส่วนที่ถูกเน้น5 2 32" xfId="1941"/>
    <cellStyle name="20% - ส่วนที่ถูกเน้น5 2 33" xfId="1942"/>
    <cellStyle name="20% - ส่วนที่ถูกเน้น5 2 34" xfId="1943"/>
    <cellStyle name="20% - ส่วนที่ถูกเน้น5 2 35" xfId="1944"/>
    <cellStyle name="20% - ส่วนที่ถูกเน้น5 2 4" xfId="1945"/>
    <cellStyle name="20% - ส่วนที่ถูกเน้น5 2 5" xfId="1946"/>
    <cellStyle name="20% - ส่วนที่ถูกเน้น5 2 6" xfId="1947"/>
    <cellStyle name="20% - ส่วนที่ถูกเน้น5 2 7" xfId="1948"/>
    <cellStyle name="20% - ส่วนที่ถูกเน้น5 2 8" xfId="1949"/>
    <cellStyle name="20% - ส่วนที่ถูกเน้น5 2 9" xfId="1950"/>
    <cellStyle name="20% - ส่วนที่ถูกเน้น6 2" xfId="1951"/>
    <cellStyle name="20% - ส่วนที่ถูกเน้น6 2 10" xfId="1952"/>
    <cellStyle name="20% - ส่วนที่ถูกเน้น6 2 11" xfId="1953"/>
    <cellStyle name="20% - ส่วนที่ถูกเน้น6 2 12" xfId="1954"/>
    <cellStyle name="20% - ส่วนที่ถูกเน้น6 2 13" xfId="1955"/>
    <cellStyle name="20% - ส่วนที่ถูกเน้น6 2 14" xfId="1956"/>
    <cellStyle name="20% - ส่วนที่ถูกเน้น6 2 15" xfId="1957"/>
    <cellStyle name="20% - ส่วนที่ถูกเน้น6 2 16" xfId="1958"/>
    <cellStyle name="20% - ส่วนที่ถูกเน้น6 2 17" xfId="1959"/>
    <cellStyle name="20% - ส่วนที่ถูกเน้น6 2 18" xfId="1960"/>
    <cellStyle name="20% - ส่วนที่ถูกเน้น6 2 19" xfId="1961"/>
    <cellStyle name="20% - ส่วนที่ถูกเน้น6 2 2" xfId="1962"/>
    <cellStyle name="20% - ส่วนที่ถูกเน้น6 2 20" xfId="1963"/>
    <cellStyle name="20% - ส่วนที่ถูกเน้น6 2 21" xfId="1964"/>
    <cellStyle name="20% - ส่วนที่ถูกเน้น6 2 22" xfId="1965"/>
    <cellStyle name="20% - ส่วนที่ถูกเน้น6 2 23" xfId="1966"/>
    <cellStyle name="20% - ส่วนที่ถูกเน้น6 2 24" xfId="1967"/>
    <cellStyle name="20% - ส่วนที่ถูกเน้น6 2 25" xfId="1968"/>
    <cellStyle name="20% - ส่วนที่ถูกเน้น6 2 26" xfId="1969"/>
    <cellStyle name="20% - ส่วนที่ถูกเน้น6 2 27" xfId="1970"/>
    <cellStyle name="20% - ส่วนที่ถูกเน้น6 2 28" xfId="1971"/>
    <cellStyle name="20% - ส่วนที่ถูกเน้น6 2 29" xfId="1972"/>
    <cellStyle name="20% - ส่วนที่ถูกเน้น6 2 3" xfId="1973"/>
    <cellStyle name="20% - ส่วนที่ถูกเน้น6 2 30" xfId="1974"/>
    <cellStyle name="20% - ส่วนที่ถูกเน้น6 2 31" xfId="1975"/>
    <cellStyle name="20% - ส่วนที่ถูกเน้น6 2 32" xfId="1976"/>
    <cellStyle name="20% - ส่วนที่ถูกเน้น6 2 33" xfId="1977"/>
    <cellStyle name="20% - ส่วนที่ถูกเน้น6 2 34" xfId="1978"/>
    <cellStyle name="20% - ส่วนที่ถูกเน้น6 2 35" xfId="1979"/>
    <cellStyle name="20% - ส่วนที่ถูกเน้น6 2 4" xfId="1980"/>
    <cellStyle name="20% - ส่วนที่ถูกเน้น6 2 5" xfId="1981"/>
    <cellStyle name="20% - ส่วนที่ถูกเน้น6 2 6" xfId="1982"/>
    <cellStyle name="20% - ส่วนที่ถูกเน้น6 2 7" xfId="1983"/>
    <cellStyle name="20% - ส่วนที่ถูกเน้น6 2 8" xfId="1984"/>
    <cellStyle name="20% - ส่วนที่ถูกเน้น6 2 9" xfId="1985"/>
    <cellStyle name="40 % - Accent1" xfId="1986"/>
    <cellStyle name="40 % - Accent2" xfId="1987"/>
    <cellStyle name="40 % - Accent3" xfId="1988"/>
    <cellStyle name="40 % - Accent4" xfId="1989"/>
    <cellStyle name="40 % - Accent5" xfId="1990"/>
    <cellStyle name="40 % - Accent6" xfId="1991"/>
    <cellStyle name="40% - Accent1" xfId="1992"/>
    <cellStyle name="40% - Accent1 2" xfId="1993"/>
    <cellStyle name="40% - Accent2" xfId="1994"/>
    <cellStyle name="40% - Accent2 2" xfId="1995"/>
    <cellStyle name="40% - Accent3" xfId="1996"/>
    <cellStyle name="40% - Accent3 2" xfId="1997"/>
    <cellStyle name="40% - Accent4" xfId="1998"/>
    <cellStyle name="40% - Accent4 2" xfId="1999"/>
    <cellStyle name="40% - Accent5" xfId="2000"/>
    <cellStyle name="40% - Accent5 2" xfId="2001"/>
    <cellStyle name="40% - Accent6" xfId="2002"/>
    <cellStyle name="40% - Accent6 2" xfId="2003"/>
    <cellStyle name="40% - ส่วนที่ถูกเน้น1 2" xfId="2004"/>
    <cellStyle name="40% - ส่วนที่ถูกเน้น1 2 10" xfId="2005"/>
    <cellStyle name="40% - ส่วนที่ถูกเน้น1 2 11" xfId="2006"/>
    <cellStyle name="40% - ส่วนที่ถูกเน้น1 2 12" xfId="2007"/>
    <cellStyle name="40% - ส่วนที่ถูกเน้น1 2 13" xfId="2008"/>
    <cellStyle name="40% - ส่วนที่ถูกเน้น1 2 14" xfId="2009"/>
    <cellStyle name="40% - ส่วนที่ถูกเน้น1 2 15" xfId="2010"/>
    <cellStyle name="40% - ส่วนที่ถูกเน้น1 2 16" xfId="2011"/>
    <cellStyle name="40% - ส่วนที่ถูกเน้น1 2 17" xfId="2012"/>
    <cellStyle name="40% - ส่วนที่ถูกเน้น1 2 18" xfId="2013"/>
    <cellStyle name="40% - ส่วนที่ถูกเน้น1 2 19" xfId="2014"/>
    <cellStyle name="40% - ส่วนที่ถูกเน้น1 2 2" xfId="2015"/>
    <cellStyle name="40% - ส่วนที่ถูกเน้น1 2 20" xfId="2016"/>
    <cellStyle name="40% - ส่วนที่ถูกเน้น1 2 21" xfId="2017"/>
    <cellStyle name="40% - ส่วนที่ถูกเน้น1 2 22" xfId="2018"/>
    <cellStyle name="40% - ส่วนที่ถูกเน้น1 2 23" xfId="2019"/>
    <cellStyle name="40% - ส่วนที่ถูกเน้น1 2 24" xfId="2020"/>
    <cellStyle name="40% - ส่วนที่ถูกเน้น1 2 25" xfId="2021"/>
    <cellStyle name="40% - ส่วนที่ถูกเน้น1 2 26" xfId="2022"/>
    <cellStyle name="40% - ส่วนที่ถูกเน้น1 2 27" xfId="2023"/>
    <cellStyle name="40% - ส่วนที่ถูกเน้น1 2 28" xfId="2024"/>
    <cellStyle name="40% - ส่วนที่ถูกเน้น1 2 29" xfId="2025"/>
    <cellStyle name="40% - ส่วนที่ถูกเน้น1 2 3" xfId="2026"/>
    <cellStyle name="40% - ส่วนที่ถูกเน้น1 2 30" xfId="2027"/>
    <cellStyle name="40% - ส่วนที่ถูกเน้น1 2 31" xfId="2028"/>
    <cellStyle name="40% - ส่วนที่ถูกเน้น1 2 32" xfId="2029"/>
    <cellStyle name="40% - ส่วนที่ถูกเน้น1 2 33" xfId="2030"/>
    <cellStyle name="40% - ส่วนที่ถูกเน้น1 2 34" xfId="2031"/>
    <cellStyle name="40% - ส่วนที่ถูกเน้น1 2 35" xfId="2032"/>
    <cellStyle name="40% - ส่วนที่ถูกเน้น1 2 4" xfId="2033"/>
    <cellStyle name="40% - ส่วนที่ถูกเน้น1 2 5" xfId="2034"/>
    <cellStyle name="40% - ส่วนที่ถูกเน้น1 2 6" xfId="2035"/>
    <cellStyle name="40% - ส่วนที่ถูกเน้น1 2 7" xfId="2036"/>
    <cellStyle name="40% - ส่วนที่ถูกเน้น1 2 8" xfId="2037"/>
    <cellStyle name="40% - ส่วนที่ถูกเน้น1 2 9" xfId="2038"/>
    <cellStyle name="40% - ส่วนที่ถูกเน้น2 2" xfId="2039"/>
    <cellStyle name="40% - ส่วนที่ถูกเน้น2 2 10" xfId="2040"/>
    <cellStyle name="40% - ส่วนที่ถูกเน้น2 2 11" xfId="2041"/>
    <cellStyle name="40% - ส่วนที่ถูกเน้น2 2 12" xfId="2042"/>
    <cellStyle name="40% - ส่วนที่ถูกเน้น2 2 13" xfId="2043"/>
    <cellStyle name="40% - ส่วนที่ถูกเน้น2 2 14" xfId="2044"/>
    <cellStyle name="40% - ส่วนที่ถูกเน้น2 2 15" xfId="2045"/>
    <cellStyle name="40% - ส่วนที่ถูกเน้น2 2 16" xfId="2046"/>
    <cellStyle name="40% - ส่วนที่ถูกเน้น2 2 17" xfId="2047"/>
    <cellStyle name="40% - ส่วนที่ถูกเน้น2 2 18" xfId="2048"/>
    <cellStyle name="40% - ส่วนที่ถูกเน้น2 2 19" xfId="2049"/>
    <cellStyle name="40% - ส่วนที่ถูกเน้น2 2 2" xfId="2050"/>
    <cellStyle name="40% - ส่วนที่ถูกเน้น2 2 20" xfId="2051"/>
    <cellStyle name="40% - ส่วนที่ถูกเน้น2 2 21" xfId="2052"/>
    <cellStyle name="40% - ส่วนที่ถูกเน้น2 2 22" xfId="2053"/>
    <cellStyle name="40% - ส่วนที่ถูกเน้น2 2 23" xfId="2054"/>
    <cellStyle name="40% - ส่วนที่ถูกเน้น2 2 24" xfId="2055"/>
    <cellStyle name="40% - ส่วนที่ถูกเน้น2 2 25" xfId="2056"/>
    <cellStyle name="40% - ส่วนที่ถูกเน้น2 2 26" xfId="2057"/>
    <cellStyle name="40% - ส่วนที่ถูกเน้น2 2 27" xfId="2058"/>
    <cellStyle name="40% - ส่วนที่ถูกเน้น2 2 28" xfId="2059"/>
    <cellStyle name="40% - ส่วนที่ถูกเน้น2 2 29" xfId="2060"/>
    <cellStyle name="40% - ส่วนที่ถูกเน้น2 2 3" xfId="2061"/>
    <cellStyle name="40% - ส่วนที่ถูกเน้น2 2 30" xfId="2062"/>
    <cellStyle name="40% - ส่วนที่ถูกเน้น2 2 31" xfId="2063"/>
    <cellStyle name="40% - ส่วนที่ถูกเน้น2 2 32" xfId="2064"/>
    <cellStyle name="40% - ส่วนที่ถูกเน้น2 2 33" xfId="2065"/>
    <cellStyle name="40% - ส่วนที่ถูกเน้น2 2 34" xfId="2066"/>
    <cellStyle name="40% - ส่วนที่ถูกเน้น2 2 35" xfId="2067"/>
    <cellStyle name="40% - ส่วนที่ถูกเน้น2 2 4" xfId="2068"/>
    <cellStyle name="40% - ส่วนที่ถูกเน้น2 2 5" xfId="2069"/>
    <cellStyle name="40% - ส่วนที่ถูกเน้น2 2 6" xfId="2070"/>
    <cellStyle name="40% - ส่วนที่ถูกเน้น2 2 7" xfId="2071"/>
    <cellStyle name="40% - ส่วนที่ถูกเน้น2 2 8" xfId="2072"/>
    <cellStyle name="40% - ส่วนที่ถูกเน้น2 2 9" xfId="2073"/>
    <cellStyle name="40% - ส่วนที่ถูกเน้น3 2" xfId="2074"/>
    <cellStyle name="40% - ส่วนที่ถูกเน้น3 2 10" xfId="2075"/>
    <cellStyle name="40% - ส่วนที่ถูกเน้น3 2 11" xfId="2076"/>
    <cellStyle name="40% - ส่วนที่ถูกเน้น3 2 12" xfId="2077"/>
    <cellStyle name="40% - ส่วนที่ถูกเน้น3 2 13" xfId="2078"/>
    <cellStyle name="40% - ส่วนที่ถูกเน้น3 2 14" xfId="2079"/>
    <cellStyle name="40% - ส่วนที่ถูกเน้น3 2 15" xfId="2080"/>
    <cellStyle name="40% - ส่วนที่ถูกเน้น3 2 16" xfId="2081"/>
    <cellStyle name="40% - ส่วนที่ถูกเน้น3 2 17" xfId="2082"/>
    <cellStyle name="40% - ส่วนที่ถูกเน้น3 2 18" xfId="2083"/>
    <cellStyle name="40% - ส่วนที่ถูกเน้น3 2 19" xfId="2084"/>
    <cellStyle name="40% - ส่วนที่ถูกเน้น3 2 2" xfId="2085"/>
    <cellStyle name="40% - ส่วนที่ถูกเน้น3 2 20" xfId="2086"/>
    <cellStyle name="40% - ส่วนที่ถูกเน้น3 2 21" xfId="2087"/>
    <cellStyle name="40% - ส่วนที่ถูกเน้น3 2 22" xfId="2088"/>
    <cellStyle name="40% - ส่วนที่ถูกเน้น3 2 23" xfId="2089"/>
    <cellStyle name="40% - ส่วนที่ถูกเน้น3 2 24" xfId="2090"/>
    <cellStyle name="40% - ส่วนที่ถูกเน้น3 2 25" xfId="2091"/>
    <cellStyle name="40% - ส่วนที่ถูกเน้น3 2 26" xfId="2092"/>
    <cellStyle name="40% - ส่วนที่ถูกเน้น3 2 27" xfId="2093"/>
    <cellStyle name="40% - ส่วนที่ถูกเน้น3 2 28" xfId="2094"/>
    <cellStyle name="40% - ส่วนที่ถูกเน้น3 2 29" xfId="2095"/>
    <cellStyle name="40% - ส่วนที่ถูกเน้น3 2 3" xfId="2096"/>
    <cellStyle name="40% - ส่วนที่ถูกเน้น3 2 30" xfId="2097"/>
    <cellStyle name="40% - ส่วนที่ถูกเน้น3 2 31" xfId="2098"/>
    <cellStyle name="40% - ส่วนที่ถูกเน้น3 2 32" xfId="2099"/>
    <cellStyle name="40% - ส่วนที่ถูกเน้น3 2 33" xfId="2100"/>
    <cellStyle name="40% - ส่วนที่ถูกเน้น3 2 34" xfId="2101"/>
    <cellStyle name="40% - ส่วนที่ถูกเน้น3 2 35" xfId="2102"/>
    <cellStyle name="40% - ส่วนที่ถูกเน้น3 2 4" xfId="2103"/>
    <cellStyle name="40% - ส่วนที่ถูกเน้น3 2 5" xfId="2104"/>
    <cellStyle name="40% - ส่วนที่ถูกเน้น3 2 6" xfId="2105"/>
    <cellStyle name="40% - ส่วนที่ถูกเน้น3 2 7" xfId="2106"/>
    <cellStyle name="40% - ส่วนที่ถูกเน้น3 2 8" xfId="2107"/>
    <cellStyle name="40% - ส่วนที่ถูกเน้น3 2 9" xfId="2108"/>
    <cellStyle name="40% - ส่วนที่ถูกเน้น4 2" xfId="2109"/>
    <cellStyle name="40% - ส่วนที่ถูกเน้น4 2 10" xfId="2110"/>
    <cellStyle name="40% - ส่วนที่ถูกเน้น4 2 11" xfId="2111"/>
    <cellStyle name="40% - ส่วนที่ถูกเน้น4 2 12" xfId="2112"/>
    <cellStyle name="40% - ส่วนที่ถูกเน้น4 2 13" xfId="2113"/>
    <cellStyle name="40% - ส่วนที่ถูกเน้น4 2 14" xfId="2114"/>
    <cellStyle name="40% - ส่วนที่ถูกเน้น4 2 15" xfId="2115"/>
    <cellStyle name="40% - ส่วนที่ถูกเน้น4 2 16" xfId="2116"/>
    <cellStyle name="40% - ส่วนที่ถูกเน้น4 2 17" xfId="2117"/>
    <cellStyle name="40% - ส่วนที่ถูกเน้น4 2 18" xfId="2118"/>
    <cellStyle name="40% - ส่วนที่ถูกเน้น4 2 19" xfId="2119"/>
    <cellStyle name="40% - ส่วนที่ถูกเน้น4 2 2" xfId="2120"/>
    <cellStyle name="40% - ส่วนที่ถูกเน้น4 2 20" xfId="2121"/>
    <cellStyle name="40% - ส่วนที่ถูกเน้น4 2 21" xfId="2122"/>
    <cellStyle name="40% - ส่วนที่ถูกเน้น4 2 22" xfId="2123"/>
    <cellStyle name="40% - ส่วนที่ถูกเน้น4 2 23" xfId="2124"/>
    <cellStyle name="40% - ส่วนที่ถูกเน้น4 2 24" xfId="2125"/>
    <cellStyle name="40% - ส่วนที่ถูกเน้น4 2 25" xfId="2126"/>
    <cellStyle name="40% - ส่วนที่ถูกเน้น4 2 26" xfId="2127"/>
    <cellStyle name="40% - ส่วนที่ถูกเน้น4 2 27" xfId="2128"/>
    <cellStyle name="40% - ส่วนที่ถูกเน้น4 2 28" xfId="2129"/>
    <cellStyle name="40% - ส่วนที่ถูกเน้น4 2 29" xfId="2130"/>
    <cellStyle name="40% - ส่วนที่ถูกเน้น4 2 3" xfId="2131"/>
    <cellStyle name="40% - ส่วนที่ถูกเน้น4 2 30" xfId="2132"/>
    <cellStyle name="40% - ส่วนที่ถูกเน้น4 2 31" xfId="2133"/>
    <cellStyle name="40% - ส่วนที่ถูกเน้น4 2 32" xfId="2134"/>
    <cellStyle name="40% - ส่วนที่ถูกเน้น4 2 33" xfId="2135"/>
    <cellStyle name="40% - ส่วนที่ถูกเน้น4 2 34" xfId="2136"/>
    <cellStyle name="40% - ส่วนที่ถูกเน้น4 2 35" xfId="2137"/>
    <cellStyle name="40% - ส่วนที่ถูกเน้น4 2 4" xfId="2138"/>
    <cellStyle name="40% - ส่วนที่ถูกเน้น4 2 5" xfId="2139"/>
    <cellStyle name="40% - ส่วนที่ถูกเน้น4 2 6" xfId="2140"/>
    <cellStyle name="40% - ส่วนที่ถูกเน้น4 2 7" xfId="2141"/>
    <cellStyle name="40% - ส่วนที่ถูกเน้น4 2 8" xfId="2142"/>
    <cellStyle name="40% - ส่วนที่ถูกเน้น4 2 9" xfId="2143"/>
    <cellStyle name="40% - ส่วนที่ถูกเน้น5 2" xfId="2144"/>
    <cellStyle name="40% - ส่วนที่ถูกเน้น5 2 10" xfId="2145"/>
    <cellStyle name="40% - ส่วนที่ถูกเน้น5 2 11" xfId="2146"/>
    <cellStyle name="40% - ส่วนที่ถูกเน้น5 2 12" xfId="2147"/>
    <cellStyle name="40% - ส่วนที่ถูกเน้น5 2 13" xfId="2148"/>
    <cellStyle name="40% - ส่วนที่ถูกเน้น5 2 14" xfId="2149"/>
    <cellStyle name="40% - ส่วนที่ถูกเน้น5 2 15" xfId="2150"/>
    <cellStyle name="40% - ส่วนที่ถูกเน้น5 2 16" xfId="2151"/>
    <cellStyle name="40% - ส่วนที่ถูกเน้น5 2 17" xfId="2152"/>
    <cellStyle name="40% - ส่วนที่ถูกเน้น5 2 18" xfId="2153"/>
    <cellStyle name="40% - ส่วนที่ถูกเน้น5 2 19" xfId="2154"/>
    <cellStyle name="40% - ส่วนที่ถูกเน้น5 2 2" xfId="2155"/>
    <cellStyle name="40% - ส่วนที่ถูกเน้น5 2 20" xfId="2156"/>
    <cellStyle name="40% - ส่วนที่ถูกเน้น5 2 21" xfId="2157"/>
    <cellStyle name="40% - ส่วนที่ถูกเน้น5 2 22" xfId="2158"/>
    <cellStyle name="40% - ส่วนที่ถูกเน้น5 2 23" xfId="2159"/>
    <cellStyle name="40% - ส่วนที่ถูกเน้น5 2 24" xfId="2160"/>
    <cellStyle name="40% - ส่วนที่ถูกเน้น5 2 25" xfId="2161"/>
    <cellStyle name="40% - ส่วนที่ถูกเน้น5 2 26" xfId="2162"/>
    <cellStyle name="40% - ส่วนที่ถูกเน้น5 2 27" xfId="2163"/>
    <cellStyle name="40% - ส่วนที่ถูกเน้น5 2 28" xfId="2164"/>
    <cellStyle name="40% - ส่วนที่ถูกเน้น5 2 29" xfId="2165"/>
    <cellStyle name="40% - ส่วนที่ถูกเน้น5 2 3" xfId="2166"/>
    <cellStyle name="40% - ส่วนที่ถูกเน้น5 2 30" xfId="2167"/>
    <cellStyle name="40% - ส่วนที่ถูกเน้น5 2 31" xfId="2168"/>
    <cellStyle name="40% - ส่วนที่ถูกเน้น5 2 32" xfId="2169"/>
    <cellStyle name="40% - ส่วนที่ถูกเน้น5 2 33" xfId="2170"/>
    <cellStyle name="40% - ส่วนที่ถูกเน้น5 2 34" xfId="2171"/>
    <cellStyle name="40% - ส่วนที่ถูกเน้น5 2 35" xfId="2172"/>
    <cellStyle name="40% - ส่วนที่ถูกเน้น5 2 4" xfId="2173"/>
    <cellStyle name="40% - ส่วนที่ถูกเน้น5 2 5" xfId="2174"/>
    <cellStyle name="40% - ส่วนที่ถูกเน้น5 2 6" xfId="2175"/>
    <cellStyle name="40% - ส่วนที่ถูกเน้น5 2 7" xfId="2176"/>
    <cellStyle name="40% - ส่วนที่ถูกเน้น5 2 8" xfId="2177"/>
    <cellStyle name="40% - ส่วนที่ถูกเน้น5 2 9" xfId="2178"/>
    <cellStyle name="40% - ส่วนที่ถูกเน้น6 2" xfId="2179"/>
    <cellStyle name="40% - ส่วนที่ถูกเน้น6 2 10" xfId="2180"/>
    <cellStyle name="40% - ส่วนที่ถูกเน้น6 2 11" xfId="2181"/>
    <cellStyle name="40% - ส่วนที่ถูกเน้น6 2 12" xfId="2182"/>
    <cellStyle name="40% - ส่วนที่ถูกเน้น6 2 13" xfId="2183"/>
    <cellStyle name="40% - ส่วนที่ถูกเน้น6 2 14" xfId="2184"/>
    <cellStyle name="40% - ส่วนที่ถูกเน้น6 2 15" xfId="2185"/>
    <cellStyle name="40% - ส่วนที่ถูกเน้น6 2 16" xfId="2186"/>
    <cellStyle name="40% - ส่วนที่ถูกเน้น6 2 17" xfId="2187"/>
    <cellStyle name="40% - ส่วนที่ถูกเน้น6 2 18" xfId="2188"/>
    <cellStyle name="40% - ส่วนที่ถูกเน้น6 2 19" xfId="2189"/>
    <cellStyle name="40% - ส่วนที่ถูกเน้น6 2 2" xfId="2190"/>
    <cellStyle name="40% - ส่วนที่ถูกเน้น6 2 20" xfId="2191"/>
    <cellStyle name="40% - ส่วนที่ถูกเน้น6 2 21" xfId="2192"/>
    <cellStyle name="40% - ส่วนที่ถูกเน้น6 2 22" xfId="2193"/>
    <cellStyle name="40% - ส่วนที่ถูกเน้น6 2 23" xfId="2194"/>
    <cellStyle name="40% - ส่วนที่ถูกเน้น6 2 24" xfId="2195"/>
    <cellStyle name="40% - ส่วนที่ถูกเน้น6 2 25" xfId="2196"/>
    <cellStyle name="40% - ส่วนที่ถูกเน้น6 2 26" xfId="2197"/>
    <cellStyle name="40% - ส่วนที่ถูกเน้น6 2 27" xfId="2198"/>
    <cellStyle name="40% - ส่วนที่ถูกเน้น6 2 28" xfId="2199"/>
    <cellStyle name="40% - ส่วนที่ถูกเน้น6 2 29" xfId="2200"/>
    <cellStyle name="40% - ส่วนที่ถูกเน้น6 2 3" xfId="2201"/>
    <cellStyle name="40% - ส่วนที่ถูกเน้น6 2 30" xfId="2202"/>
    <cellStyle name="40% - ส่วนที่ถูกเน้น6 2 31" xfId="2203"/>
    <cellStyle name="40% - ส่วนที่ถูกเน้น6 2 32" xfId="2204"/>
    <cellStyle name="40% - ส่วนที่ถูกเน้น6 2 33" xfId="2205"/>
    <cellStyle name="40% - ส่วนที่ถูกเน้น6 2 34" xfId="2206"/>
    <cellStyle name="40% - ส่วนที่ถูกเน้น6 2 35" xfId="2207"/>
    <cellStyle name="40% - ส่วนที่ถูกเน้น6 2 4" xfId="2208"/>
    <cellStyle name="40% - ส่วนที่ถูกเน้น6 2 5" xfId="2209"/>
    <cellStyle name="40% - ส่วนที่ถูกเน้น6 2 6" xfId="2210"/>
    <cellStyle name="40% - ส่วนที่ถูกเน้น6 2 7" xfId="2211"/>
    <cellStyle name="40% - ส่วนที่ถูกเน้น6 2 8" xfId="2212"/>
    <cellStyle name="40% - ส่วนที่ถูกเน้น6 2 9" xfId="2213"/>
    <cellStyle name="60 % - Accent1" xfId="2214"/>
    <cellStyle name="60 % - Accent2" xfId="2215"/>
    <cellStyle name="60 % - Accent3" xfId="2216"/>
    <cellStyle name="60 % - Accent4" xfId="2217"/>
    <cellStyle name="60 % - Accent5" xfId="2218"/>
    <cellStyle name="60 % - Accent6" xfId="2219"/>
    <cellStyle name="60% - Accent1" xfId="2220"/>
    <cellStyle name="60% - Accent1 2" xfId="2221"/>
    <cellStyle name="60% - Accent2" xfId="2222"/>
    <cellStyle name="60% - Accent2 2" xfId="2223"/>
    <cellStyle name="60% - Accent3" xfId="2224"/>
    <cellStyle name="60% - Accent3 2" xfId="2225"/>
    <cellStyle name="60% - Accent4" xfId="2226"/>
    <cellStyle name="60% - Accent4 2" xfId="2227"/>
    <cellStyle name="60% - Accent5" xfId="2228"/>
    <cellStyle name="60% - Accent5 2" xfId="2229"/>
    <cellStyle name="60% - Accent6" xfId="2230"/>
    <cellStyle name="60% - Accent6 2" xfId="2231"/>
    <cellStyle name="60% - ส่วนที่ถูกเน้น1 2" xfId="2232"/>
    <cellStyle name="60% - ส่วนที่ถูกเน้น2 2" xfId="2233"/>
    <cellStyle name="60% - ส่วนที่ถูกเน้น3 2" xfId="2234"/>
    <cellStyle name="60% - ส่วนที่ถูกเน้น4 2" xfId="2235"/>
    <cellStyle name="60% - ส่วนที่ถูกเน้น5 2" xfId="2236"/>
    <cellStyle name="60% - ส่วนที่ถูกเน้น6 2" xfId="2237"/>
    <cellStyle name="6mal" xfId="2238"/>
    <cellStyle name="75" xfId="2239"/>
    <cellStyle name="75 10" xfId="2240"/>
    <cellStyle name="75 11" xfId="2241"/>
    <cellStyle name="75 12" xfId="2242"/>
    <cellStyle name="75 13" xfId="2243"/>
    <cellStyle name="75 14" xfId="2244"/>
    <cellStyle name="75 15" xfId="2245"/>
    <cellStyle name="75 16" xfId="2246"/>
    <cellStyle name="75 17" xfId="2247"/>
    <cellStyle name="75 18" xfId="2248"/>
    <cellStyle name="75 19" xfId="2249"/>
    <cellStyle name="75 2" xfId="2250"/>
    <cellStyle name="75 20" xfId="2251"/>
    <cellStyle name="75 21" xfId="2252"/>
    <cellStyle name="75 22" xfId="2253"/>
    <cellStyle name="75 23" xfId="2254"/>
    <cellStyle name="75 24" xfId="2255"/>
    <cellStyle name="75 25" xfId="2256"/>
    <cellStyle name="75 26" xfId="2257"/>
    <cellStyle name="75 27" xfId="2258"/>
    <cellStyle name="75 28" xfId="2259"/>
    <cellStyle name="75 29" xfId="2260"/>
    <cellStyle name="75 3" xfId="2261"/>
    <cellStyle name="75 30" xfId="2262"/>
    <cellStyle name="75 31" xfId="2263"/>
    <cellStyle name="75 32" xfId="2264"/>
    <cellStyle name="75 33" xfId="2265"/>
    <cellStyle name="75 34" xfId="2266"/>
    <cellStyle name="75 35" xfId="2267"/>
    <cellStyle name="75 4" xfId="2268"/>
    <cellStyle name="75 5" xfId="2269"/>
    <cellStyle name="75 6" xfId="2270"/>
    <cellStyle name="75 7" xfId="2271"/>
    <cellStyle name="75 8" xfId="2272"/>
    <cellStyle name="75 9" xfId="2273"/>
    <cellStyle name="a" xfId="2274"/>
    <cellStyle name="abc" xfId="2275"/>
    <cellStyle name="Accent1" xfId="2276"/>
    <cellStyle name="Accent1 2" xfId="2277"/>
    <cellStyle name="Accent2" xfId="2278"/>
    <cellStyle name="Accent2 2" xfId="2279"/>
    <cellStyle name="Accent3" xfId="2280"/>
    <cellStyle name="Accent3 2" xfId="2281"/>
    <cellStyle name="Accent4" xfId="2282"/>
    <cellStyle name="Accent4 2" xfId="2283"/>
    <cellStyle name="Accent5" xfId="2284"/>
    <cellStyle name="Accent5 2" xfId="2285"/>
    <cellStyle name="Accent6" xfId="2286"/>
    <cellStyle name="Accent6 2" xfId="2287"/>
    <cellStyle name="args.style" xfId="2288"/>
    <cellStyle name="Avertissement" xfId="2289"/>
    <cellStyle name="Bad" xfId="2290"/>
    <cellStyle name="Bad 2" xfId="2291"/>
    <cellStyle name="Calc Currency (0)" xfId="53"/>
    <cellStyle name="Calc Currency (0) 10" xfId="2293"/>
    <cellStyle name="Calc Currency (0) 11" xfId="2294"/>
    <cellStyle name="Calc Currency (0) 12" xfId="2295"/>
    <cellStyle name="Calc Currency (0) 13" xfId="2296"/>
    <cellStyle name="Calc Currency (0) 14" xfId="2297"/>
    <cellStyle name="Calc Currency (0) 15" xfId="2298"/>
    <cellStyle name="Calc Currency (0) 16" xfId="2299"/>
    <cellStyle name="Calc Currency (0) 17" xfId="2300"/>
    <cellStyle name="Calc Currency (0) 18" xfId="2301"/>
    <cellStyle name="Calc Currency (0) 19" xfId="2302"/>
    <cellStyle name="Calc Currency (0) 2" xfId="2303"/>
    <cellStyle name="Calc Currency (0) 2 10" xfId="2304"/>
    <cellStyle name="Calc Currency (0) 2 11" xfId="2305"/>
    <cellStyle name="Calc Currency (0) 2 12" xfId="2306"/>
    <cellStyle name="Calc Currency (0) 2 13" xfId="2307"/>
    <cellStyle name="Calc Currency (0) 2 14" xfId="2308"/>
    <cellStyle name="Calc Currency (0) 2 15" xfId="2309"/>
    <cellStyle name="Calc Currency (0) 2 16" xfId="2310"/>
    <cellStyle name="Calc Currency (0) 2 17" xfId="2311"/>
    <cellStyle name="Calc Currency (0) 2 18" xfId="2312"/>
    <cellStyle name="Calc Currency (0) 2 19" xfId="2313"/>
    <cellStyle name="Calc Currency (0) 2 2" xfId="2314"/>
    <cellStyle name="Calc Currency (0) 2 20" xfId="2315"/>
    <cellStyle name="Calc Currency (0) 2 21" xfId="2316"/>
    <cellStyle name="Calc Currency (0) 2 22" xfId="2317"/>
    <cellStyle name="Calc Currency (0) 2 23" xfId="2318"/>
    <cellStyle name="Calc Currency (0) 2 24" xfId="2319"/>
    <cellStyle name="Calc Currency (0) 2 25" xfId="2320"/>
    <cellStyle name="Calc Currency (0) 2 26" xfId="2321"/>
    <cellStyle name="Calc Currency (0) 2 27" xfId="2322"/>
    <cellStyle name="Calc Currency (0) 2 28" xfId="2323"/>
    <cellStyle name="Calc Currency (0) 2 29" xfId="2324"/>
    <cellStyle name="Calc Currency (0) 2 3" xfId="2325"/>
    <cellStyle name="Calc Currency (0) 2 30" xfId="2326"/>
    <cellStyle name="Calc Currency (0) 2 31" xfId="2327"/>
    <cellStyle name="Calc Currency (0) 2 32" xfId="2328"/>
    <cellStyle name="Calc Currency (0) 2 33" xfId="2329"/>
    <cellStyle name="Calc Currency (0) 2 34" xfId="2330"/>
    <cellStyle name="Calc Currency (0) 2 35" xfId="2331"/>
    <cellStyle name="Calc Currency (0) 2 4" xfId="2332"/>
    <cellStyle name="Calc Currency (0) 2 5" xfId="2333"/>
    <cellStyle name="Calc Currency (0) 2 6" xfId="2334"/>
    <cellStyle name="Calc Currency (0) 2 7" xfId="2335"/>
    <cellStyle name="Calc Currency (0) 2 8" xfId="2336"/>
    <cellStyle name="Calc Currency (0) 2 9" xfId="2337"/>
    <cellStyle name="Calc Currency (0) 20" xfId="2338"/>
    <cellStyle name="Calc Currency (0) 21" xfId="2339"/>
    <cellStyle name="Calc Currency (0) 22" xfId="2340"/>
    <cellStyle name="Calc Currency (0) 23" xfId="2341"/>
    <cellStyle name="Calc Currency (0) 24" xfId="2342"/>
    <cellStyle name="Calc Currency (0) 25" xfId="2343"/>
    <cellStyle name="Calc Currency (0) 26" xfId="2344"/>
    <cellStyle name="Calc Currency (0) 27" xfId="2345"/>
    <cellStyle name="Calc Currency (0) 28" xfId="2346"/>
    <cellStyle name="Calc Currency (0) 29" xfId="2347"/>
    <cellStyle name="Calc Currency (0) 3" xfId="2348"/>
    <cellStyle name="Calc Currency (0) 30" xfId="2349"/>
    <cellStyle name="Calc Currency (0) 31" xfId="2350"/>
    <cellStyle name="Calc Currency (0) 32" xfId="2351"/>
    <cellStyle name="Calc Currency (0) 33" xfId="2352"/>
    <cellStyle name="Calc Currency (0) 34" xfId="2353"/>
    <cellStyle name="Calc Currency (0) 35" xfId="2354"/>
    <cellStyle name="Calc Currency (0) 36" xfId="2355"/>
    <cellStyle name="Calc Currency (0) 37" xfId="2356"/>
    <cellStyle name="Calc Currency (0) 38" xfId="2357"/>
    <cellStyle name="Calc Currency (0) 39" xfId="2358"/>
    <cellStyle name="Calc Currency (0) 4" xfId="2359"/>
    <cellStyle name="Calc Currency (0) 40" xfId="2360"/>
    <cellStyle name="Calc Currency (0) 41" xfId="2361"/>
    <cellStyle name="Calc Currency (0) 42" xfId="2362"/>
    <cellStyle name="Calc Currency (0) 43" xfId="2363"/>
    <cellStyle name="Calc Currency (0) 44" xfId="2364"/>
    <cellStyle name="Calc Currency (0) 45" xfId="2365"/>
    <cellStyle name="Calc Currency (0) 46" xfId="2366"/>
    <cellStyle name="Calc Currency (0) 47" xfId="2367"/>
    <cellStyle name="Calc Currency (0) 48" xfId="2368"/>
    <cellStyle name="Calc Currency (0) 5" xfId="2369"/>
    <cellStyle name="Calc Currency (0) 6" xfId="2370"/>
    <cellStyle name="Calc Currency (0) 7" xfId="2371"/>
    <cellStyle name="Calc Currency (0) 8" xfId="2372"/>
    <cellStyle name="Calc Currency (0) 9" xfId="2373"/>
    <cellStyle name="Calc Currency (2)" xfId="54"/>
    <cellStyle name="Calc Percent (0)" xfId="55"/>
    <cellStyle name="Calc Percent (1)" xfId="56"/>
    <cellStyle name="Calc Percent (2)" xfId="57"/>
    <cellStyle name="Calc Units (0)" xfId="58"/>
    <cellStyle name="Calc Units (0) 10" xfId="2377"/>
    <cellStyle name="Calc Units (0) 11" xfId="2378"/>
    <cellStyle name="Calc Units (0) 12" xfId="2379"/>
    <cellStyle name="Calc Units (0) 13" xfId="2380"/>
    <cellStyle name="Calc Units (0) 14" xfId="2381"/>
    <cellStyle name="Calc Units (0) 15" xfId="2382"/>
    <cellStyle name="Calc Units (0) 16" xfId="2383"/>
    <cellStyle name="Calc Units (0) 17" xfId="2384"/>
    <cellStyle name="Calc Units (0) 18" xfId="2385"/>
    <cellStyle name="Calc Units (0) 19" xfId="2386"/>
    <cellStyle name="Calc Units (0) 2" xfId="2387"/>
    <cellStyle name="Calc Units (0) 2 10" xfId="2388"/>
    <cellStyle name="Calc Units (0) 2 11" xfId="2389"/>
    <cellStyle name="Calc Units (0) 2 12" xfId="2390"/>
    <cellStyle name="Calc Units (0) 2 13" xfId="2391"/>
    <cellStyle name="Calc Units (0) 2 14" xfId="2392"/>
    <cellStyle name="Calc Units (0) 2 15" xfId="2393"/>
    <cellStyle name="Calc Units (0) 2 16" xfId="2394"/>
    <cellStyle name="Calc Units (0) 2 17" xfId="2395"/>
    <cellStyle name="Calc Units (0) 2 18" xfId="2396"/>
    <cellStyle name="Calc Units (0) 2 19" xfId="2397"/>
    <cellStyle name="Calc Units (0) 2 2" xfId="2398"/>
    <cellStyle name="Calc Units (0) 2 20" xfId="2399"/>
    <cellStyle name="Calc Units (0) 2 21" xfId="2400"/>
    <cellStyle name="Calc Units (0) 2 22" xfId="2401"/>
    <cellStyle name="Calc Units (0) 2 23" xfId="2402"/>
    <cellStyle name="Calc Units (0) 2 24" xfId="2403"/>
    <cellStyle name="Calc Units (0) 2 25" xfId="2404"/>
    <cellStyle name="Calc Units (0) 2 26" xfId="2405"/>
    <cellStyle name="Calc Units (0) 2 27" xfId="2406"/>
    <cellStyle name="Calc Units (0) 2 28" xfId="2407"/>
    <cellStyle name="Calc Units (0) 2 29" xfId="2408"/>
    <cellStyle name="Calc Units (0) 2 3" xfId="2409"/>
    <cellStyle name="Calc Units (0) 2 30" xfId="2410"/>
    <cellStyle name="Calc Units (0) 2 31" xfId="2411"/>
    <cellStyle name="Calc Units (0) 2 32" xfId="2412"/>
    <cellStyle name="Calc Units (0) 2 33" xfId="2413"/>
    <cellStyle name="Calc Units (0) 2 34" xfId="2414"/>
    <cellStyle name="Calc Units (0) 2 35" xfId="2415"/>
    <cellStyle name="Calc Units (0) 2 4" xfId="2416"/>
    <cellStyle name="Calc Units (0) 2 5" xfId="2417"/>
    <cellStyle name="Calc Units (0) 2 6" xfId="2418"/>
    <cellStyle name="Calc Units (0) 2 7" xfId="2419"/>
    <cellStyle name="Calc Units (0) 2 8" xfId="2420"/>
    <cellStyle name="Calc Units (0) 2 9" xfId="2421"/>
    <cellStyle name="Calc Units (0) 20" xfId="2422"/>
    <cellStyle name="Calc Units (0) 21" xfId="2423"/>
    <cellStyle name="Calc Units (0) 22" xfId="2424"/>
    <cellStyle name="Calc Units (0) 23" xfId="2425"/>
    <cellStyle name="Calc Units (0) 24" xfId="2426"/>
    <cellStyle name="Calc Units (0) 25" xfId="2427"/>
    <cellStyle name="Calc Units (0) 26" xfId="2428"/>
    <cellStyle name="Calc Units (0) 27" xfId="2429"/>
    <cellStyle name="Calc Units (0) 28" xfId="2430"/>
    <cellStyle name="Calc Units (0) 29" xfId="2431"/>
    <cellStyle name="Calc Units (0) 3" xfId="2432"/>
    <cellStyle name="Calc Units (0) 30" xfId="2433"/>
    <cellStyle name="Calc Units (0) 31" xfId="2434"/>
    <cellStyle name="Calc Units (0) 32" xfId="2435"/>
    <cellStyle name="Calc Units (0) 33" xfId="2436"/>
    <cellStyle name="Calc Units (0) 34" xfId="2437"/>
    <cellStyle name="Calc Units (0) 35" xfId="2438"/>
    <cellStyle name="Calc Units (0) 36" xfId="2439"/>
    <cellStyle name="Calc Units (0) 37" xfId="2440"/>
    <cellStyle name="Calc Units (0) 38" xfId="2441"/>
    <cellStyle name="Calc Units (0) 4" xfId="2442"/>
    <cellStyle name="Calc Units (0) 5" xfId="2443"/>
    <cellStyle name="Calc Units (0) 6" xfId="2444"/>
    <cellStyle name="Calc Units (0) 7" xfId="2445"/>
    <cellStyle name="Calc Units (0) 8" xfId="2446"/>
    <cellStyle name="Calc Units (0) 9" xfId="2447"/>
    <cellStyle name="Calc Units (1)" xfId="59"/>
    <cellStyle name="Calc Units (1) 10" xfId="2448"/>
    <cellStyle name="Calc Units (1) 11" xfId="2449"/>
    <cellStyle name="Calc Units (1) 12" xfId="2450"/>
    <cellStyle name="Calc Units (1) 13" xfId="2451"/>
    <cellStyle name="Calc Units (1) 14" xfId="2452"/>
    <cellStyle name="Calc Units (1) 15" xfId="2453"/>
    <cellStyle name="Calc Units (1) 16" xfId="2454"/>
    <cellStyle name="Calc Units (1) 17" xfId="2455"/>
    <cellStyle name="Calc Units (1) 18" xfId="2456"/>
    <cellStyle name="Calc Units (1) 19" xfId="2457"/>
    <cellStyle name="Calc Units (1) 2" xfId="2458"/>
    <cellStyle name="Calc Units (1) 2 10" xfId="2459"/>
    <cellStyle name="Calc Units (1) 2 11" xfId="2460"/>
    <cellStyle name="Calc Units (1) 2 12" xfId="2461"/>
    <cellStyle name="Calc Units (1) 2 13" xfId="2462"/>
    <cellStyle name="Calc Units (1) 2 14" xfId="2463"/>
    <cellStyle name="Calc Units (1) 2 15" xfId="2464"/>
    <cellStyle name="Calc Units (1) 2 16" xfId="2465"/>
    <cellStyle name="Calc Units (1) 2 17" xfId="2466"/>
    <cellStyle name="Calc Units (1) 2 18" xfId="2467"/>
    <cellStyle name="Calc Units (1) 2 19" xfId="2468"/>
    <cellStyle name="Calc Units (1) 2 2" xfId="2469"/>
    <cellStyle name="Calc Units (1) 2 20" xfId="2470"/>
    <cellStyle name="Calc Units (1) 2 21" xfId="2471"/>
    <cellStyle name="Calc Units (1) 2 22" xfId="2472"/>
    <cellStyle name="Calc Units (1) 2 23" xfId="2473"/>
    <cellStyle name="Calc Units (1) 2 24" xfId="2474"/>
    <cellStyle name="Calc Units (1) 2 25" xfId="2475"/>
    <cellStyle name="Calc Units (1) 2 26" xfId="2476"/>
    <cellStyle name="Calc Units (1) 2 27" xfId="2477"/>
    <cellStyle name="Calc Units (1) 2 28" xfId="2478"/>
    <cellStyle name="Calc Units (1) 2 29" xfId="2479"/>
    <cellStyle name="Calc Units (1) 2 3" xfId="2480"/>
    <cellStyle name="Calc Units (1) 2 30" xfId="2481"/>
    <cellStyle name="Calc Units (1) 2 31" xfId="2482"/>
    <cellStyle name="Calc Units (1) 2 32" xfId="2483"/>
    <cellStyle name="Calc Units (1) 2 33" xfId="2484"/>
    <cellStyle name="Calc Units (1) 2 34" xfId="2485"/>
    <cellStyle name="Calc Units (1) 2 35" xfId="2486"/>
    <cellStyle name="Calc Units (1) 2 4" xfId="2487"/>
    <cellStyle name="Calc Units (1) 2 5" xfId="2488"/>
    <cellStyle name="Calc Units (1) 2 6" xfId="2489"/>
    <cellStyle name="Calc Units (1) 2 7" xfId="2490"/>
    <cellStyle name="Calc Units (1) 2 8" xfId="2491"/>
    <cellStyle name="Calc Units (1) 2 9" xfId="2492"/>
    <cellStyle name="Calc Units (1) 20" xfId="2493"/>
    <cellStyle name="Calc Units (1) 21" xfId="2494"/>
    <cellStyle name="Calc Units (1) 22" xfId="2495"/>
    <cellStyle name="Calc Units (1) 23" xfId="2496"/>
    <cellStyle name="Calc Units (1) 24" xfId="2497"/>
    <cellStyle name="Calc Units (1) 25" xfId="2498"/>
    <cellStyle name="Calc Units (1) 26" xfId="2499"/>
    <cellStyle name="Calc Units (1) 27" xfId="2500"/>
    <cellStyle name="Calc Units (1) 28" xfId="2501"/>
    <cellStyle name="Calc Units (1) 29" xfId="2502"/>
    <cellStyle name="Calc Units (1) 3" xfId="2503"/>
    <cellStyle name="Calc Units (1) 30" xfId="2504"/>
    <cellStyle name="Calc Units (1) 31" xfId="2505"/>
    <cellStyle name="Calc Units (1) 32" xfId="2506"/>
    <cellStyle name="Calc Units (1) 33" xfId="2507"/>
    <cellStyle name="Calc Units (1) 34" xfId="2508"/>
    <cellStyle name="Calc Units (1) 35" xfId="2509"/>
    <cellStyle name="Calc Units (1) 36" xfId="2510"/>
    <cellStyle name="Calc Units (1) 37" xfId="2511"/>
    <cellStyle name="Calc Units (1) 38" xfId="2512"/>
    <cellStyle name="Calc Units (1) 4" xfId="2513"/>
    <cellStyle name="Calc Units (1) 5" xfId="2514"/>
    <cellStyle name="Calc Units (1) 6" xfId="2515"/>
    <cellStyle name="Calc Units (1) 7" xfId="2516"/>
    <cellStyle name="Calc Units (1) 8" xfId="2517"/>
    <cellStyle name="Calc Units (1) 9" xfId="2518"/>
    <cellStyle name="Calc Units (2)" xfId="60"/>
    <cellStyle name="Calcul" xfId="2520"/>
    <cellStyle name="Calculation" xfId="2521"/>
    <cellStyle name="Calculation 2" xfId="2522"/>
    <cellStyle name="Cellule liée" xfId="2523"/>
    <cellStyle name="Check Cell" xfId="2524"/>
    <cellStyle name="Check Cell 2" xfId="2525"/>
    <cellStyle name="Comma [00]" xfId="61"/>
    <cellStyle name="Comma [00] 10" xfId="2526"/>
    <cellStyle name="Comma [00] 11" xfId="2527"/>
    <cellStyle name="Comma [00] 12" xfId="2528"/>
    <cellStyle name="Comma [00] 13" xfId="2529"/>
    <cellStyle name="Comma [00] 14" xfId="2530"/>
    <cellStyle name="Comma [00] 15" xfId="2531"/>
    <cellStyle name="Comma [00] 16" xfId="2532"/>
    <cellStyle name="Comma [00] 17" xfId="2533"/>
    <cellStyle name="Comma [00] 18" xfId="2534"/>
    <cellStyle name="Comma [00] 19" xfId="2535"/>
    <cellStyle name="Comma [00] 2" xfId="2536"/>
    <cellStyle name="Comma [00] 2 10" xfId="2537"/>
    <cellStyle name="Comma [00] 2 11" xfId="2538"/>
    <cellStyle name="Comma [00] 2 12" xfId="2539"/>
    <cellStyle name="Comma [00] 2 13" xfId="2540"/>
    <cellStyle name="Comma [00] 2 14" xfId="2541"/>
    <cellStyle name="Comma [00] 2 15" xfId="2542"/>
    <cellStyle name="Comma [00] 2 16" xfId="2543"/>
    <cellStyle name="Comma [00] 2 17" xfId="2544"/>
    <cellStyle name="Comma [00] 2 18" xfId="2545"/>
    <cellStyle name="Comma [00] 2 19" xfId="2546"/>
    <cellStyle name="Comma [00] 2 2" xfId="2547"/>
    <cellStyle name="Comma [00] 2 20" xfId="2548"/>
    <cellStyle name="Comma [00] 2 21" xfId="2549"/>
    <cellStyle name="Comma [00] 2 22" xfId="2550"/>
    <cellStyle name="Comma [00] 2 23" xfId="2551"/>
    <cellStyle name="Comma [00] 2 24" xfId="2552"/>
    <cellStyle name="Comma [00] 2 25" xfId="2553"/>
    <cellStyle name="Comma [00] 2 26" xfId="2554"/>
    <cellStyle name="Comma [00] 2 27" xfId="2555"/>
    <cellStyle name="Comma [00] 2 28" xfId="2556"/>
    <cellStyle name="Comma [00] 2 29" xfId="2557"/>
    <cellStyle name="Comma [00] 2 3" xfId="2558"/>
    <cellStyle name="Comma [00] 2 30" xfId="2559"/>
    <cellStyle name="Comma [00] 2 31" xfId="2560"/>
    <cellStyle name="Comma [00] 2 32" xfId="2561"/>
    <cellStyle name="Comma [00] 2 33" xfId="2562"/>
    <cellStyle name="Comma [00] 2 34" xfId="2563"/>
    <cellStyle name="Comma [00] 2 35" xfId="2564"/>
    <cellStyle name="Comma [00] 2 4" xfId="2565"/>
    <cellStyle name="Comma [00] 2 5" xfId="2566"/>
    <cellStyle name="Comma [00] 2 6" xfId="2567"/>
    <cellStyle name="Comma [00] 2 7" xfId="2568"/>
    <cellStyle name="Comma [00] 2 8" xfId="2569"/>
    <cellStyle name="Comma [00] 2 9" xfId="2570"/>
    <cellStyle name="Comma [00] 20" xfId="2571"/>
    <cellStyle name="Comma [00] 21" xfId="2572"/>
    <cellStyle name="Comma [00] 22" xfId="2573"/>
    <cellStyle name="Comma [00] 23" xfId="2574"/>
    <cellStyle name="Comma [00] 24" xfId="2575"/>
    <cellStyle name="Comma [00] 25" xfId="2576"/>
    <cellStyle name="Comma [00] 26" xfId="2577"/>
    <cellStyle name="Comma [00] 27" xfId="2578"/>
    <cellStyle name="Comma [00] 28" xfId="2579"/>
    <cellStyle name="Comma [00] 29" xfId="2580"/>
    <cellStyle name="Comma [00] 3" xfId="2581"/>
    <cellStyle name="Comma [00] 30" xfId="2582"/>
    <cellStyle name="Comma [00] 31" xfId="2583"/>
    <cellStyle name="Comma [00] 32" xfId="2584"/>
    <cellStyle name="Comma [00] 33" xfId="2585"/>
    <cellStyle name="Comma [00] 34" xfId="2586"/>
    <cellStyle name="Comma [00] 35" xfId="2587"/>
    <cellStyle name="Comma [00] 36" xfId="2588"/>
    <cellStyle name="Comma [00] 37" xfId="2589"/>
    <cellStyle name="Comma [00] 38" xfId="2590"/>
    <cellStyle name="Comma [00] 4" xfId="2591"/>
    <cellStyle name="Comma [00] 5" xfId="2592"/>
    <cellStyle name="Comma [00] 6" xfId="2593"/>
    <cellStyle name="Comma [00] 7" xfId="2594"/>
    <cellStyle name="Comma [00] 8" xfId="2595"/>
    <cellStyle name="Comma [00] 9" xfId="2596"/>
    <cellStyle name="Comma 10" xfId="2597"/>
    <cellStyle name="Comma 10 2" xfId="6069"/>
    <cellStyle name="Comma 11" xfId="2598"/>
    <cellStyle name="Comma 12" xfId="2599"/>
    <cellStyle name="Comma 13" xfId="2600"/>
    <cellStyle name="Comma 14" xfId="2601"/>
    <cellStyle name="Comma 15" xfId="2602"/>
    <cellStyle name="Comma 16" xfId="2603"/>
    <cellStyle name="Comma 17" xfId="2604"/>
    <cellStyle name="Comma 18" xfId="2605"/>
    <cellStyle name="Comma 19" xfId="2606"/>
    <cellStyle name="Comma 2" xfId="2607"/>
    <cellStyle name="Comma 2 2" xfId="2608"/>
    <cellStyle name="Comma 2 3" xfId="2609"/>
    <cellStyle name="Comma 2 4" xfId="2610"/>
    <cellStyle name="Comma 2 5" xfId="2611"/>
    <cellStyle name="Comma 2 5 10" xfId="2612"/>
    <cellStyle name="Comma 2 5 11" xfId="2613"/>
    <cellStyle name="Comma 2 5 12" xfId="2614"/>
    <cellStyle name="Comma 2 5 13" xfId="2615"/>
    <cellStyle name="Comma 2 5 14" xfId="2616"/>
    <cellStyle name="Comma 2 5 15" xfId="2617"/>
    <cellStyle name="Comma 2 5 16" xfId="2618"/>
    <cellStyle name="Comma 2 5 17" xfId="2619"/>
    <cellStyle name="Comma 2 5 18" xfId="2620"/>
    <cellStyle name="Comma 2 5 19" xfId="2621"/>
    <cellStyle name="Comma 2 5 2" xfId="2622"/>
    <cellStyle name="Comma 2 5 20" xfId="2623"/>
    <cellStyle name="Comma 2 5 21" xfId="2624"/>
    <cellStyle name="Comma 2 5 22" xfId="2625"/>
    <cellStyle name="Comma 2 5 23" xfId="2626"/>
    <cellStyle name="Comma 2 5 24" xfId="2627"/>
    <cellStyle name="Comma 2 5 25" xfId="2628"/>
    <cellStyle name="Comma 2 5 26" xfId="2629"/>
    <cellStyle name="Comma 2 5 27" xfId="2630"/>
    <cellStyle name="Comma 2 5 28" xfId="2631"/>
    <cellStyle name="Comma 2 5 29" xfId="2632"/>
    <cellStyle name="Comma 2 5 3" xfId="2633"/>
    <cellStyle name="Comma 2 5 30" xfId="2634"/>
    <cellStyle name="Comma 2 5 31" xfId="2635"/>
    <cellStyle name="Comma 2 5 32" xfId="2636"/>
    <cellStyle name="Comma 2 5 33" xfId="2637"/>
    <cellStyle name="Comma 2 5 34" xfId="2638"/>
    <cellStyle name="Comma 2 5 35" xfId="2639"/>
    <cellStyle name="Comma 2 5 4" xfId="2640"/>
    <cellStyle name="Comma 2 5 5" xfId="2641"/>
    <cellStyle name="Comma 2 5 6" xfId="2642"/>
    <cellStyle name="Comma 2 5 7" xfId="2643"/>
    <cellStyle name="Comma 2 5 8" xfId="2644"/>
    <cellStyle name="Comma 2 5 9" xfId="2645"/>
    <cellStyle name="Comma 20" xfId="2646"/>
    <cellStyle name="Comma 21" xfId="2647"/>
    <cellStyle name="Comma 22" xfId="2648"/>
    <cellStyle name="Comma 23" xfId="2649"/>
    <cellStyle name="Comma 24" xfId="2650"/>
    <cellStyle name="Comma 25" xfId="2651"/>
    <cellStyle name="Comma 26" xfId="2652"/>
    <cellStyle name="Comma 27" xfId="2653"/>
    <cellStyle name="Comma 28" xfId="2654"/>
    <cellStyle name="Comma 29" xfId="2655"/>
    <cellStyle name="Comma 3" xfId="2656"/>
    <cellStyle name="Comma 3 10" xfId="2657"/>
    <cellStyle name="Comma 3 11" xfId="2658"/>
    <cellStyle name="Comma 3 12" xfId="2659"/>
    <cellStyle name="Comma 3 13" xfId="2660"/>
    <cellStyle name="Comma 3 14" xfId="2661"/>
    <cellStyle name="Comma 3 15" xfId="2662"/>
    <cellStyle name="Comma 3 16" xfId="2663"/>
    <cellStyle name="Comma 3 17" xfId="2664"/>
    <cellStyle name="Comma 3 18" xfId="2665"/>
    <cellStyle name="Comma 3 19" xfId="2666"/>
    <cellStyle name="Comma 3 2" xfId="2667"/>
    <cellStyle name="Comma 3 2 10" xfId="2668"/>
    <cellStyle name="Comma 3 2 11" xfId="2669"/>
    <cellStyle name="Comma 3 2 12" xfId="2670"/>
    <cellStyle name="Comma 3 2 13" xfId="2671"/>
    <cellStyle name="Comma 3 2 14" xfId="2672"/>
    <cellStyle name="Comma 3 2 15" xfId="2673"/>
    <cellStyle name="Comma 3 2 16" xfId="2674"/>
    <cellStyle name="Comma 3 2 17" xfId="2675"/>
    <cellStyle name="Comma 3 2 18" xfId="2676"/>
    <cellStyle name="Comma 3 2 19" xfId="2677"/>
    <cellStyle name="Comma 3 2 2" xfId="2678"/>
    <cellStyle name="Comma 3 2 20" xfId="2679"/>
    <cellStyle name="Comma 3 2 21" xfId="2680"/>
    <cellStyle name="Comma 3 2 22" xfId="2681"/>
    <cellStyle name="Comma 3 2 23" xfId="2682"/>
    <cellStyle name="Comma 3 2 24" xfId="2683"/>
    <cellStyle name="Comma 3 2 25" xfId="2684"/>
    <cellStyle name="Comma 3 2 26" xfId="2685"/>
    <cellStyle name="Comma 3 2 27" xfId="2686"/>
    <cellStyle name="Comma 3 2 28" xfId="2687"/>
    <cellStyle name="Comma 3 2 29" xfId="2688"/>
    <cellStyle name="Comma 3 2 3" xfId="2689"/>
    <cellStyle name="Comma 3 2 30" xfId="2690"/>
    <cellStyle name="Comma 3 2 31" xfId="2691"/>
    <cellStyle name="Comma 3 2 32" xfId="2692"/>
    <cellStyle name="Comma 3 2 33" xfId="2693"/>
    <cellStyle name="Comma 3 2 34" xfId="2694"/>
    <cellStyle name="Comma 3 2 35" xfId="2695"/>
    <cellStyle name="Comma 3 2 4" xfId="2696"/>
    <cellStyle name="Comma 3 2 5" xfId="2697"/>
    <cellStyle name="Comma 3 2 6" xfId="2698"/>
    <cellStyle name="Comma 3 2 7" xfId="2699"/>
    <cellStyle name="Comma 3 2 8" xfId="2700"/>
    <cellStyle name="Comma 3 2 9" xfId="2701"/>
    <cellStyle name="Comma 3 20" xfId="2702"/>
    <cellStyle name="Comma 3 21" xfId="2703"/>
    <cellStyle name="Comma 3 22" xfId="2704"/>
    <cellStyle name="Comma 3 23" xfId="2705"/>
    <cellStyle name="Comma 3 24" xfId="2706"/>
    <cellStyle name="Comma 3 25" xfId="2707"/>
    <cellStyle name="Comma 3 26" xfId="2708"/>
    <cellStyle name="Comma 3 27" xfId="2709"/>
    <cellStyle name="Comma 3 28" xfId="2710"/>
    <cellStyle name="Comma 3 29" xfId="2711"/>
    <cellStyle name="Comma 3 3" xfId="2712"/>
    <cellStyle name="Comma 3 30" xfId="2713"/>
    <cellStyle name="Comma 3 31" xfId="2714"/>
    <cellStyle name="Comma 3 32" xfId="2715"/>
    <cellStyle name="Comma 3 33" xfId="2716"/>
    <cellStyle name="Comma 3 34" xfId="2717"/>
    <cellStyle name="Comma 3 35" xfId="2718"/>
    <cellStyle name="Comma 3 36" xfId="2719"/>
    <cellStyle name="Comma 3 37" xfId="2720"/>
    <cellStyle name="Comma 3 38" xfId="2721"/>
    <cellStyle name="Comma 3 39" xfId="2722"/>
    <cellStyle name="Comma 3 4" xfId="2723"/>
    <cellStyle name="Comma 3 40" xfId="2724"/>
    <cellStyle name="Comma 3 41" xfId="2725"/>
    <cellStyle name="Comma 3 42" xfId="2726"/>
    <cellStyle name="Comma 3 43" xfId="2727"/>
    <cellStyle name="Comma 3 44" xfId="2728"/>
    <cellStyle name="Comma 3 45" xfId="2729"/>
    <cellStyle name="Comma 3 46" xfId="2730"/>
    <cellStyle name="Comma 3 47" xfId="2731"/>
    <cellStyle name="Comma 3 48" xfId="2732"/>
    <cellStyle name="Comma 3 49" xfId="2733"/>
    <cellStyle name="Comma 3 5" xfId="2734"/>
    <cellStyle name="Comma 3 50" xfId="2735"/>
    <cellStyle name="Comma 3 51" xfId="2736"/>
    <cellStyle name="Comma 3 52" xfId="2737"/>
    <cellStyle name="Comma 3 53" xfId="2738"/>
    <cellStyle name="Comma 3 54" xfId="2739"/>
    <cellStyle name="Comma 3 55" xfId="2740"/>
    <cellStyle name="Comma 3 56" xfId="2741"/>
    <cellStyle name="Comma 3 57" xfId="2742"/>
    <cellStyle name="Comma 3 58" xfId="2743"/>
    <cellStyle name="Comma 3 59" xfId="2744"/>
    <cellStyle name="Comma 3 6" xfId="2745"/>
    <cellStyle name="Comma 3 60" xfId="2746"/>
    <cellStyle name="Comma 3 61" xfId="2747"/>
    <cellStyle name="Comma 3 62" xfId="2748"/>
    <cellStyle name="Comma 3 63" xfId="6066"/>
    <cellStyle name="Comma 3 64" xfId="6050"/>
    <cellStyle name="Comma 3 65" xfId="5100"/>
    <cellStyle name="Comma 3 66" xfId="5443"/>
    <cellStyle name="Comma 3 67" xfId="5497"/>
    <cellStyle name="Comma 3 68" xfId="5634"/>
    <cellStyle name="Comma 3 69" xfId="5645"/>
    <cellStyle name="Comma 3 7" xfId="2749"/>
    <cellStyle name="Comma 3 70" xfId="5668"/>
    <cellStyle name="Comma 3 71" xfId="5679"/>
    <cellStyle name="Comma 3 72" xfId="5702"/>
    <cellStyle name="Comma 3 73" xfId="5707"/>
    <cellStyle name="Comma 3 74" xfId="5712"/>
    <cellStyle name="Comma 3 75" xfId="5717"/>
    <cellStyle name="Comma 3 76" xfId="5723"/>
    <cellStyle name="Comma 3 77" xfId="5728"/>
    <cellStyle name="Comma 3 8" xfId="2750"/>
    <cellStyle name="Comma 3 9" xfId="2751"/>
    <cellStyle name="Comma 30" xfId="2752"/>
    <cellStyle name="Comma 31" xfId="2753"/>
    <cellStyle name="Comma 32" xfId="2754"/>
    <cellStyle name="Comma 33" xfId="2755"/>
    <cellStyle name="Comma 34" xfId="2756"/>
    <cellStyle name="Comma 35" xfId="2757"/>
    <cellStyle name="Comma 36" xfId="2758"/>
    <cellStyle name="Comma 37" xfId="2759"/>
    <cellStyle name="Comma 38" xfId="2760"/>
    <cellStyle name="Comma 39" xfId="2761"/>
    <cellStyle name="Comma 4" xfId="2762"/>
    <cellStyle name="Comma 4 2" xfId="6079"/>
    <cellStyle name="Comma 40" xfId="2763"/>
    <cellStyle name="Comma 41" xfId="2764"/>
    <cellStyle name="Comma 42" xfId="2765"/>
    <cellStyle name="Comma 43" xfId="2766"/>
    <cellStyle name="Comma 44" xfId="2767"/>
    <cellStyle name="Comma 45" xfId="2768"/>
    <cellStyle name="Comma 46" xfId="2769"/>
    <cellStyle name="Comma 47" xfId="2770"/>
    <cellStyle name="Comma 48" xfId="2771"/>
    <cellStyle name="Comma 49" xfId="2772"/>
    <cellStyle name="Comma 5" xfId="2773"/>
    <cellStyle name="Comma 50" xfId="2774"/>
    <cellStyle name="Comma 51" xfId="2775"/>
    <cellStyle name="Comma 52" xfId="2776"/>
    <cellStyle name="Comma 53" xfId="2777"/>
    <cellStyle name="Comma 54" xfId="2778"/>
    <cellStyle name="Comma 55" xfId="2779"/>
    <cellStyle name="Comma 56" xfId="2780"/>
    <cellStyle name="Comma 57" xfId="2781"/>
    <cellStyle name="Comma 58" xfId="2782"/>
    <cellStyle name="Comma 59" xfId="2783"/>
    <cellStyle name="Comma 6" xfId="2784"/>
    <cellStyle name="Comma 60" xfId="2785"/>
    <cellStyle name="Comma 61" xfId="2786"/>
    <cellStyle name="Comma 62" xfId="2787"/>
    <cellStyle name="Comma 63" xfId="2788"/>
    <cellStyle name="Comma 64" xfId="2789"/>
    <cellStyle name="Comma 65" xfId="2790"/>
    <cellStyle name="Comma 66" xfId="2791"/>
    <cellStyle name="Comma 67" xfId="2792"/>
    <cellStyle name="Comma 68" xfId="2793"/>
    <cellStyle name="Comma 69" xfId="2794"/>
    <cellStyle name="Comma 7" xfId="2795"/>
    <cellStyle name="Comma 70" xfId="2796"/>
    <cellStyle name="Comma 71" xfId="2797"/>
    <cellStyle name="Comma 72" xfId="2798"/>
    <cellStyle name="Comma 73" xfId="2799"/>
    <cellStyle name="Comma 74" xfId="2800"/>
    <cellStyle name="Comma 75" xfId="2801"/>
    <cellStyle name="Comma 76" xfId="2802"/>
    <cellStyle name="Comma 77" xfId="2803"/>
    <cellStyle name="Comma 78" xfId="2804"/>
    <cellStyle name="Comma 79" xfId="2805"/>
    <cellStyle name="Comma 8" xfId="2806"/>
    <cellStyle name="Comma 80" xfId="2807"/>
    <cellStyle name="Comma 81" xfId="2808"/>
    <cellStyle name="Comma 82" xfId="2809"/>
    <cellStyle name="Comma 83" xfId="2810"/>
    <cellStyle name="Comma 84" xfId="2811"/>
    <cellStyle name="Comma 85" xfId="2812"/>
    <cellStyle name="Comma 86" xfId="2813"/>
    <cellStyle name="Comma 87" xfId="2814"/>
    <cellStyle name="Comma 88" xfId="2815"/>
    <cellStyle name="Comma 89" xfId="2816"/>
    <cellStyle name="Comma 9" xfId="2817"/>
    <cellStyle name="Comma 90" xfId="2818"/>
    <cellStyle name="Comma0" xfId="2819"/>
    <cellStyle name="Comma0 2" xfId="2820"/>
    <cellStyle name="Comma0 2 10" xfId="2821"/>
    <cellStyle name="Comma0 2 11" xfId="2822"/>
    <cellStyle name="Comma0 2 12" xfId="2823"/>
    <cellStyle name="Comma0 2 13" xfId="2824"/>
    <cellStyle name="Comma0 2 14" xfId="2825"/>
    <cellStyle name="Comma0 2 15" xfId="2826"/>
    <cellStyle name="Comma0 2 16" xfId="2827"/>
    <cellStyle name="Comma0 2 17" xfId="2828"/>
    <cellStyle name="Comma0 2 18" xfId="2829"/>
    <cellStyle name="Comma0 2 19" xfId="2830"/>
    <cellStyle name="Comma0 2 2" xfId="2831"/>
    <cellStyle name="Comma0 2 20" xfId="2832"/>
    <cellStyle name="Comma0 2 21" xfId="2833"/>
    <cellStyle name="Comma0 2 22" xfId="2834"/>
    <cellStyle name="Comma0 2 23" xfId="2835"/>
    <cellStyle name="Comma0 2 24" xfId="2836"/>
    <cellStyle name="Comma0 2 25" xfId="2837"/>
    <cellStyle name="Comma0 2 26" xfId="2838"/>
    <cellStyle name="Comma0 2 27" xfId="2839"/>
    <cellStyle name="Comma0 2 28" xfId="2840"/>
    <cellStyle name="Comma0 2 29" xfId="2841"/>
    <cellStyle name="Comma0 2 3" xfId="2842"/>
    <cellStyle name="Comma0 2 30" xfId="2843"/>
    <cellStyle name="Comma0 2 31" xfId="2844"/>
    <cellStyle name="Comma0 2 32" xfId="2845"/>
    <cellStyle name="Comma0 2 33" xfId="2846"/>
    <cellStyle name="Comma0 2 34" xfId="2847"/>
    <cellStyle name="Comma0 2 35" xfId="2848"/>
    <cellStyle name="Comma0 2 4" xfId="2849"/>
    <cellStyle name="Comma0 2 5" xfId="2850"/>
    <cellStyle name="Comma0 2 6" xfId="2851"/>
    <cellStyle name="Comma0 2 7" xfId="2852"/>
    <cellStyle name="Comma0 2 8" xfId="2853"/>
    <cellStyle name="Comma0 2 9" xfId="2854"/>
    <cellStyle name="Comma0 3" xfId="2855"/>
    <cellStyle name="Comma0 4" xfId="2856"/>
    <cellStyle name="Comma0 5" xfId="2857"/>
    <cellStyle name="Commentaire" xfId="2858"/>
    <cellStyle name="Commentaire 10" xfId="2859"/>
    <cellStyle name="Commentaire 11" xfId="2860"/>
    <cellStyle name="Commentaire 12" xfId="2861"/>
    <cellStyle name="Commentaire 13" xfId="2862"/>
    <cellStyle name="Commentaire 14" xfId="2863"/>
    <cellStyle name="Commentaire 15" xfId="2864"/>
    <cellStyle name="Commentaire 16" xfId="2865"/>
    <cellStyle name="Commentaire 17" xfId="2866"/>
    <cellStyle name="Commentaire 18" xfId="2867"/>
    <cellStyle name="Commentaire 19" xfId="2868"/>
    <cellStyle name="Commentaire 2" xfId="2869"/>
    <cellStyle name="Commentaire 20" xfId="2870"/>
    <cellStyle name="Commentaire 21" xfId="2871"/>
    <cellStyle name="Commentaire 22" xfId="2872"/>
    <cellStyle name="Commentaire 23" xfId="2873"/>
    <cellStyle name="Commentaire 24" xfId="2874"/>
    <cellStyle name="Commentaire 25" xfId="2875"/>
    <cellStyle name="Commentaire 26" xfId="2876"/>
    <cellStyle name="Commentaire 27" xfId="2877"/>
    <cellStyle name="Commentaire 28" xfId="2878"/>
    <cellStyle name="Commentaire 29" xfId="2879"/>
    <cellStyle name="Commentaire 3" xfId="2880"/>
    <cellStyle name="Commentaire 30" xfId="2881"/>
    <cellStyle name="Commentaire 31" xfId="2882"/>
    <cellStyle name="Commentaire 32" xfId="2883"/>
    <cellStyle name="Commentaire 33" xfId="2884"/>
    <cellStyle name="Commentaire 34" xfId="2885"/>
    <cellStyle name="Commentaire 35" xfId="2886"/>
    <cellStyle name="Commentaire 4" xfId="2887"/>
    <cellStyle name="Commentaire 5" xfId="2888"/>
    <cellStyle name="Commentaire 6" xfId="2889"/>
    <cellStyle name="Commentaire 7" xfId="2890"/>
    <cellStyle name="Commentaire 8" xfId="2891"/>
    <cellStyle name="Commentaire 9" xfId="2892"/>
    <cellStyle name="company_title" xfId="2893"/>
    <cellStyle name="Config Data Cells" xfId="2894"/>
    <cellStyle name="Copied" xfId="2895"/>
    <cellStyle name="Currency [0] 2" xfId="2896"/>
    <cellStyle name="Currency [0] 2 10" xfId="2897"/>
    <cellStyle name="Currency [0] 2 11" xfId="2898"/>
    <cellStyle name="Currency [0] 2 12" xfId="2899"/>
    <cellStyle name="Currency [0] 2 13" xfId="2900"/>
    <cellStyle name="Currency [0] 2 14" xfId="2901"/>
    <cellStyle name="Currency [0] 2 15" xfId="2902"/>
    <cellStyle name="Currency [0] 2 16" xfId="2903"/>
    <cellStyle name="Currency [0] 2 17" xfId="2904"/>
    <cellStyle name="Currency [0] 2 18" xfId="2905"/>
    <cellStyle name="Currency [0] 2 19" xfId="2906"/>
    <cellStyle name="Currency [0] 2 2" xfId="2907"/>
    <cellStyle name="Currency [0] 2 20" xfId="2908"/>
    <cellStyle name="Currency [0] 2 21" xfId="2909"/>
    <cellStyle name="Currency [0] 2 22" xfId="2910"/>
    <cellStyle name="Currency [0] 2 23" xfId="2911"/>
    <cellStyle name="Currency [0] 2 24" xfId="2912"/>
    <cellStyle name="Currency [0] 2 25" xfId="2913"/>
    <cellStyle name="Currency [0] 2 26" xfId="2914"/>
    <cellStyle name="Currency [0] 2 27" xfId="2915"/>
    <cellStyle name="Currency [0] 2 28" xfId="2916"/>
    <cellStyle name="Currency [0] 2 29" xfId="2917"/>
    <cellStyle name="Currency [0] 2 3" xfId="2918"/>
    <cellStyle name="Currency [0] 2 30" xfId="2919"/>
    <cellStyle name="Currency [0] 2 31" xfId="2920"/>
    <cellStyle name="Currency [0] 2 32" xfId="2921"/>
    <cellStyle name="Currency [0] 2 33" xfId="2922"/>
    <cellStyle name="Currency [0] 2 34" xfId="2923"/>
    <cellStyle name="Currency [0] 2 35" xfId="2924"/>
    <cellStyle name="Currency [0] 2 4" xfId="2925"/>
    <cellStyle name="Currency [0] 2 5" xfId="2926"/>
    <cellStyle name="Currency [0] 2 6" xfId="2927"/>
    <cellStyle name="Currency [0] 2 7" xfId="2928"/>
    <cellStyle name="Currency [0] 2 8" xfId="2929"/>
    <cellStyle name="Currency [0] 2 9" xfId="2930"/>
    <cellStyle name="Currency [00]" xfId="62"/>
    <cellStyle name="Currency 10" xfId="2931"/>
    <cellStyle name="Currency 11" xfId="2932"/>
    <cellStyle name="Currency 12" xfId="2933"/>
    <cellStyle name="Currency 13" xfId="2934"/>
    <cellStyle name="Currency 14" xfId="2935"/>
    <cellStyle name="Currency 15" xfId="2936"/>
    <cellStyle name="Currency 16" xfId="2937"/>
    <cellStyle name="Currency 17" xfId="2938"/>
    <cellStyle name="Currency 18" xfId="2939"/>
    <cellStyle name="Currency 19" xfId="2940"/>
    <cellStyle name="Currency 2" xfId="2941"/>
    <cellStyle name="Currency 2 10" xfId="2942"/>
    <cellStyle name="Currency 2 11" xfId="2943"/>
    <cellStyle name="Currency 2 12" xfId="2944"/>
    <cellStyle name="Currency 2 13" xfId="2945"/>
    <cellStyle name="Currency 2 14" xfId="2946"/>
    <cellStyle name="Currency 2 15" xfId="2947"/>
    <cellStyle name="Currency 2 16" xfId="2948"/>
    <cellStyle name="Currency 2 17" xfId="2949"/>
    <cellStyle name="Currency 2 18" xfId="2950"/>
    <cellStyle name="Currency 2 19" xfId="2951"/>
    <cellStyle name="Currency 2 2" xfId="2952"/>
    <cellStyle name="Currency 2 20" xfId="2953"/>
    <cellStyle name="Currency 2 21" xfId="2954"/>
    <cellStyle name="Currency 2 22" xfId="2955"/>
    <cellStyle name="Currency 2 23" xfId="2956"/>
    <cellStyle name="Currency 2 24" xfId="2957"/>
    <cellStyle name="Currency 2 25" xfId="2958"/>
    <cellStyle name="Currency 2 26" xfId="2959"/>
    <cellStyle name="Currency 2 27" xfId="2960"/>
    <cellStyle name="Currency 2 28" xfId="2961"/>
    <cellStyle name="Currency 2 29" xfId="2962"/>
    <cellStyle name="Currency 2 3" xfId="2963"/>
    <cellStyle name="Currency 2 30" xfId="2964"/>
    <cellStyle name="Currency 2 31" xfId="2965"/>
    <cellStyle name="Currency 2 32" xfId="2966"/>
    <cellStyle name="Currency 2 33" xfId="2967"/>
    <cellStyle name="Currency 2 34" xfId="2968"/>
    <cellStyle name="Currency 2 35" xfId="2969"/>
    <cellStyle name="Currency 2 36" xfId="2970"/>
    <cellStyle name="Currency 2 4" xfId="2971"/>
    <cellStyle name="Currency 2 5" xfId="2972"/>
    <cellStyle name="Currency 2 6" xfId="2973"/>
    <cellStyle name="Currency 2 7" xfId="2974"/>
    <cellStyle name="Currency 2 8" xfId="2975"/>
    <cellStyle name="Currency 2 9" xfId="2976"/>
    <cellStyle name="Currency 20" xfId="2977"/>
    <cellStyle name="Currency 21" xfId="2978"/>
    <cellStyle name="Currency 22" xfId="2979"/>
    <cellStyle name="Currency 23" xfId="2980"/>
    <cellStyle name="Currency 24" xfId="2981"/>
    <cellStyle name="Currency 25" xfId="2982"/>
    <cellStyle name="Currency 26" xfId="2983"/>
    <cellStyle name="Currency 27" xfId="2984"/>
    <cellStyle name="Currency 28" xfId="2985"/>
    <cellStyle name="Currency 29" xfId="2986"/>
    <cellStyle name="Currency 3" xfId="2987"/>
    <cellStyle name="Currency 3 10" xfId="2988"/>
    <cellStyle name="Currency 3 11" xfId="2989"/>
    <cellStyle name="Currency 3 12" xfId="2990"/>
    <cellStyle name="Currency 3 13" xfId="2991"/>
    <cellStyle name="Currency 3 14" xfId="2992"/>
    <cellStyle name="Currency 3 15" xfId="2993"/>
    <cellStyle name="Currency 3 16" xfId="2994"/>
    <cellStyle name="Currency 3 17" xfId="2995"/>
    <cellStyle name="Currency 3 18" xfId="2996"/>
    <cellStyle name="Currency 3 19" xfId="2997"/>
    <cellStyle name="Currency 3 2" xfId="2998"/>
    <cellStyle name="Currency 3 20" xfId="2999"/>
    <cellStyle name="Currency 3 21" xfId="3000"/>
    <cellStyle name="Currency 3 22" xfId="3001"/>
    <cellStyle name="Currency 3 23" xfId="3002"/>
    <cellStyle name="Currency 3 24" xfId="3003"/>
    <cellStyle name="Currency 3 25" xfId="3004"/>
    <cellStyle name="Currency 3 26" xfId="3005"/>
    <cellStyle name="Currency 3 27" xfId="3006"/>
    <cellStyle name="Currency 3 28" xfId="3007"/>
    <cellStyle name="Currency 3 29" xfId="3008"/>
    <cellStyle name="Currency 3 3" xfId="3009"/>
    <cellStyle name="Currency 3 30" xfId="3010"/>
    <cellStyle name="Currency 3 31" xfId="3011"/>
    <cellStyle name="Currency 3 32" xfId="3012"/>
    <cellStyle name="Currency 3 33" xfId="3013"/>
    <cellStyle name="Currency 3 34" xfId="3014"/>
    <cellStyle name="Currency 3 35" xfId="3015"/>
    <cellStyle name="Currency 3 36" xfId="3016"/>
    <cellStyle name="Currency 3 4" xfId="3017"/>
    <cellStyle name="Currency 3 5" xfId="3018"/>
    <cellStyle name="Currency 3 6" xfId="3019"/>
    <cellStyle name="Currency 3 7" xfId="3020"/>
    <cellStyle name="Currency 3 8" xfId="3021"/>
    <cellStyle name="Currency 3 9" xfId="3022"/>
    <cellStyle name="Currency 30" xfId="3023"/>
    <cellStyle name="Currency 31" xfId="3024"/>
    <cellStyle name="Currency 32" xfId="3025"/>
    <cellStyle name="Currency 33" xfId="3026"/>
    <cellStyle name="Currency 34" xfId="3027"/>
    <cellStyle name="Currency 35" xfId="3028"/>
    <cellStyle name="Currency 36" xfId="3029"/>
    <cellStyle name="Currency 37" xfId="3030"/>
    <cellStyle name="Currency 38" xfId="3031"/>
    <cellStyle name="Currency 39" xfId="3032"/>
    <cellStyle name="Currency 4" xfId="3033"/>
    <cellStyle name="Currency 40" xfId="3034"/>
    <cellStyle name="Currency 41" xfId="3035"/>
    <cellStyle name="Currency 42" xfId="3036"/>
    <cellStyle name="Currency 43" xfId="3037"/>
    <cellStyle name="Currency 44" xfId="3038"/>
    <cellStyle name="Currency 45" xfId="3039"/>
    <cellStyle name="Currency 46" xfId="3040"/>
    <cellStyle name="Currency 47" xfId="3041"/>
    <cellStyle name="Currency 48" xfId="3042"/>
    <cellStyle name="Currency 49" xfId="3043"/>
    <cellStyle name="Currency 5" xfId="3044"/>
    <cellStyle name="Currency 50" xfId="3045"/>
    <cellStyle name="Currency 51" xfId="3046"/>
    <cellStyle name="Currency 52" xfId="3047"/>
    <cellStyle name="Currency 53" xfId="3048"/>
    <cellStyle name="Currency 54" xfId="3049"/>
    <cellStyle name="Currency 55" xfId="3050"/>
    <cellStyle name="Currency 56" xfId="3051"/>
    <cellStyle name="Currency 57" xfId="3052"/>
    <cellStyle name="Currency 58" xfId="3053"/>
    <cellStyle name="Currency 59" xfId="3054"/>
    <cellStyle name="Currency 6" xfId="3055"/>
    <cellStyle name="Currency 60" xfId="3056"/>
    <cellStyle name="Currency 61" xfId="3057"/>
    <cellStyle name="Currency 62" xfId="3058"/>
    <cellStyle name="Currency 63" xfId="3059"/>
    <cellStyle name="Currency 64" xfId="3060"/>
    <cellStyle name="Currency 65" xfId="3061"/>
    <cellStyle name="Currency 66" xfId="3062"/>
    <cellStyle name="Currency 67" xfId="3063"/>
    <cellStyle name="Currency 68" xfId="3064"/>
    <cellStyle name="Currency 7" xfId="3065"/>
    <cellStyle name="Currency 8" xfId="3066"/>
    <cellStyle name="Currency 9" xfId="3067"/>
    <cellStyle name="Currency0" xfId="3068"/>
    <cellStyle name="Currency0 2" xfId="3069"/>
    <cellStyle name="Currency0 2 10" xfId="3070"/>
    <cellStyle name="Currency0 2 11" xfId="3071"/>
    <cellStyle name="Currency0 2 12" xfId="3072"/>
    <cellStyle name="Currency0 2 13" xfId="3073"/>
    <cellStyle name="Currency0 2 14" xfId="3074"/>
    <cellStyle name="Currency0 2 15" xfId="3075"/>
    <cellStyle name="Currency0 2 16" xfId="3076"/>
    <cellStyle name="Currency0 2 17" xfId="3077"/>
    <cellStyle name="Currency0 2 18" xfId="3078"/>
    <cellStyle name="Currency0 2 19" xfId="3079"/>
    <cellStyle name="Currency0 2 2" xfId="3080"/>
    <cellStyle name="Currency0 2 20" xfId="3081"/>
    <cellStyle name="Currency0 2 21" xfId="3082"/>
    <cellStyle name="Currency0 2 22" xfId="3083"/>
    <cellStyle name="Currency0 2 23" xfId="3084"/>
    <cellStyle name="Currency0 2 24" xfId="3085"/>
    <cellStyle name="Currency0 2 25" xfId="3086"/>
    <cellStyle name="Currency0 2 26" xfId="3087"/>
    <cellStyle name="Currency0 2 27" xfId="3088"/>
    <cellStyle name="Currency0 2 28" xfId="3089"/>
    <cellStyle name="Currency0 2 29" xfId="3090"/>
    <cellStyle name="Currency0 2 3" xfId="3091"/>
    <cellStyle name="Currency0 2 30" xfId="3092"/>
    <cellStyle name="Currency0 2 31" xfId="3093"/>
    <cellStyle name="Currency0 2 32" xfId="3094"/>
    <cellStyle name="Currency0 2 33" xfId="3095"/>
    <cellStyle name="Currency0 2 34" xfId="3096"/>
    <cellStyle name="Currency0 2 35" xfId="3097"/>
    <cellStyle name="Currency0 2 4" xfId="3098"/>
    <cellStyle name="Currency0 2 5" xfId="3099"/>
    <cellStyle name="Currency0 2 6" xfId="3100"/>
    <cellStyle name="Currency0 2 7" xfId="3101"/>
    <cellStyle name="Currency0 2 8" xfId="3102"/>
    <cellStyle name="Currency0 2 9" xfId="3103"/>
    <cellStyle name="Currency0 3" xfId="3104"/>
    <cellStyle name="Currency0 4" xfId="3105"/>
    <cellStyle name="Currency0 5" xfId="3106"/>
    <cellStyle name="database" xfId="3107"/>
    <cellStyle name="database 10" xfId="3108"/>
    <cellStyle name="database 11" xfId="3109"/>
    <cellStyle name="database 12" xfId="3110"/>
    <cellStyle name="database 13" xfId="3111"/>
    <cellStyle name="database 14" xfId="3112"/>
    <cellStyle name="database 15" xfId="3113"/>
    <cellStyle name="database 16" xfId="3114"/>
    <cellStyle name="database 17" xfId="3115"/>
    <cellStyle name="database 18" xfId="3116"/>
    <cellStyle name="database 19" xfId="3117"/>
    <cellStyle name="database 2" xfId="3118"/>
    <cellStyle name="database 20" xfId="3119"/>
    <cellStyle name="database 21" xfId="3120"/>
    <cellStyle name="database 22" xfId="3121"/>
    <cellStyle name="database 23" xfId="3122"/>
    <cellStyle name="database 24" xfId="3123"/>
    <cellStyle name="database 25" xfId="3124"/>
    <cellStyle name="database 26" xfId="3125"/>
    <cellStyle name="database 27" xfId="3126"/>
    <cellStyle name="database 28" xfId="3127"/>
    <cellStyle name="database 29" xfId="3128"/>
    <cellStyle name="database 3" xfId="3129"/>
    <cellStyle name="database 30" xfId="3130"/>
    <cellStyle name="database 31" xfId="3131"/>
    <cellStyle name="database 32" xfId="3132"/>
    <cellStyle name="database 33" xfId="3133"/>
    <cellStyle name="database 34" xfId="3134"/>
    <cellStyle name="database 35" xfId="3135"/>
    <cellStyle name="database 4" xfId="3136"/>
    <cellStyle name="database 5" xfId="3137"/>
    <cellStyle name="database 6" xfId="3138"/>
    <cellStyle name="database 7" xfId="3139"/>
    <cellStyle name="database 8" xfId="3140"/>
    <cellStyle name="database 9" xfId="3141"/>
    <cellStyle name="Date" xfId="3142"/>
    <cellStyle name="Date 2" xfId="3143"/>
    <cellStyle name="Date 2 10" xfId="3144"/>
    <cellStyle name="Date 2 11" xfId="3145"/>
    <cellStyle name="Date 2 12" xfId="3146"/>
    <cellStyle name="Date 2 13" xfId="3147"/>
    <cellStyle name="Date 2 14" xfId="3148"/>
    <cellStyle name="Date 2 15" xfId="3149"/>
    <cellStyle name="Date 2 16" xfId="3150"/>
    <cellStyle name="Date 2 17" xfId="3151"/>
    <cellStyle name="Date 2 18" xfId="3152"/>
    <cellStyle name="Date 2 19" xfId="3153"/>
    <cellStyle name="Date 2 2" xfId="3154"/>
    <cellStyle name="Date 2 20" xfId="3155"/>
    <cellStyle name="Date 2 21" xfId="3156"/>
    <cellStyle name="Date 2 22" xfId="3157"/>
    <cellStyle name="Date 2 23" xfId="3158"/>
    <cellStyle name="Date 2 24" xfId="3159"/>
    <cellStyle name="Date 2 25" xfId="3160"/>
    <cellStyle name="Date 2 26" xfId="3161"/>
    <cellStyle name="Date 2 27" xfId="3162"/>
    <cellStyle name="Date 2 28" xfId="3163"/>
    <cellStyle name="Date 2 29" xfId="3164"/>
    <cellStyle name="Date 2 3" xfId="3165"/>
    <cellStyle name="Date 2 30" xfId="3166"/>
    <cellStyle name="Date 2 31" xfId="3167"/>
    <cellStyle name="Date 2 32" xfId="3168"/>
    <cellStyle name="Date 2 33" xfId="3169"/>
    <cellStyle name="Date 2 34" xfId="3170"/>
    <cellStyle name="Date 2 35" xfId="3171"/>
    <cellStyle name="Date 2 4" xfId="3172"/>
    <cellStyle name="Date 2 5" xfId="3173"/>
    <cellStyle name="Date 2 6" xfId="3174"/>
    <cellStyle name="Date 2 7" xfId="3175"/>
    <cellStyle name="Date 2 8" xfId="3176"/>
    <cellStyle name="Date 2 9" xfId="3177"/>
    <cellStyle name="Date 3" xfId="3178"/>
    <cellStyle name="Date 4" xfId="3179"/>
    <cellStyle name="Date 5" xfId="3180"/>
    <cellStyle name="Date Short" xfId="63"/>
    <cellStyle name="date_format" xfId="3181"/>
    <cellStyle name="Dezimal [0]_pldt" xfId="3182"/>
    <cellStyle name="Dezimal_Artikel Aus zmbopr7a082002" xfId="3183"/>
    <cellStyle name="Enter Currency (0)" xfId="64"/>
    <cellStyle name="Enter Currency (0) 10" xfId="3184"/>
    <cellStyle name="Enter Currency (0) 11" xfId="3185"/>
    <cellStyle name="Enter Currency (0) 12" xfId="3186"/>
    <cellStyle name="Enter Currency (0) 13" xfId="3187"/>
    <cellStyle name="Enter Currency (0) 14" xfId="3188"/>
    <cellStyle name="Enter Currency (0) 15" xfId="3189"/>
    <cellStyle name="Enter Currency (0) 16" xfId="3190"/>
    <cellStyle name="Enter Currency (0) 17" xfId="3191"/>
    <cellStyle name="Enter Currency (0) 18" xfId="3192"/>
    <cellStyle name="Enter Currency (0) 19" xfId="3193"/>
    <cellStyle name="Enter Currency (0) 2" xfId="3194"/>
    <cellStyle name="Enter Currency (0) 2 10" xfId="3195"/>
    <cellStyle name="Enter Currency (0) 2 11" xfId="3196"/>
    <cellStyle name="Enter Currency (0) 2 12" xfId="3197"/>
    <cellStyle name="Enter Currency (0) 2 13" xfId="3198"/>
    <cellStyle name="Enter Currency (0) 2 14" xfId="3199"/>
    <cellStyle name="Enter Currency (0) 2 15" xfId="3200"/>
    <cellStyle name="Enter Currency (0) 2 16" xfId="3201"/>
    <cellStyle name="Enter Currency (0) 2 17" xfId="3202"/>
    <cellStyle name="Enter Currency (0) 2 18" xfId="3203"/>
    <cellStyle name="Enter Currency (0) 2 19" xfId="3204"/>
    <cellStyle name="Enter Currency (0) 2 2" xfId="3205"/>
    <cellStyle name="Enter Currency (0) 2 20" xfId="3206"/>
    <cellStyle name="Enter Currency (0) 2 21" xfId="3207"/>
    <cellStyle name="Enter Currency (0) 2 22" xfId="3208"/>
    <cellStyle name="Enter Currency (0) 2 23" xfId="3209"/>
    <cellStyle name="Enter Currency (0) 2 24" xfId="3210"/>
    <cellStyle name="Enter Currency (0) 2 25" xfId="3211"/>
    <cellStyle name="Enter Currency (0) 2 26" xfId="3212"/>
    <cellStyle name="Enter Currency (0) 2 27" xfId="3213"/>
    <cellStyle name="Enter Currency (0) 2 28" xfId="3214"/>
    <cellStyle name="Enter Currency (0) 2 29" xfId="3215"/>
    <cellStyle name="Enter Currency (0) 2 3" xfId="3216"/>
    <cellStyle name="Enter Currency (0) 2 30" xfId="3217"/>
    <cellStyle name="Enter Currency (0) 2 31" xfId="3218"/>
    <cellStyle name="Enter Currency (0) 2 32" xfId="3219"/>
    <cellStyle name="Enter Currency (0) 2 33" xfId="3220"/>
    <cellStyle name="Enter Currency (0) 2 34" xfId="3221"/>
    <cellStyle name="Enter Currency (0) 2 35" xfId="3222"/>
    <cellStyle name="Enter Currency (0) 2 4" xfId="3223"/>
    <cellStyle name="Enter Currency (0) 2 5" xfId="3224"/>
    <cellStyle name="Enter Currency (0) 2 6" xfId="3225"/>
    <cellStyle name="Enter Currency (0) 2 7" xfId="3226"/>
    <cellStyle name="Enter Currency (0) 2 8" xfId="3227"/>
    <cellStyle name="Enter Currency (0) 2 9" xfId="3228"/>
    <cellStyle name="Enter Currency (0) 20" xfId="3229"/>
    <cellStyle name="Enter Currency (0) 21" xfId="3230"/>
    <cellStyle name="Enter Currency (0) 22" xfId="3231"/>
    <cellStyle name="Enter Currency (0) 23" xfId="3232"/>
    <cellStyle name="Enter Currency (0) 24" xfId="3233"/>
    <cellStyle name="Enter Currency (0) 25" xfId="3234"/>
    <cellStyle name="Enter Currency (0) 26" xfId="3235"/>
    <cellStyle name="Enter Currency (0) 27" xfId="3236"/>
    <cellStyle name="Enter Currency (0) 28" xfId="3237"/>
    <cellStyle name="Enter Currency (0) 29" xfId="3238"/>
    <cellStyle name="Enter Currency (0) 3" xfId="3239"/>
    <cellStyle name="Enter Currency (0) 30" xfId="3240"/>
    <cellStyle name="Enter Currency (0) 31" xfId="3241"/>
    <cellStyle name="Enter Currency (0) 32" xfId="3242"/>
    <cellStyle name="Enter Currency (0) 33" xfId="3243"/>
    <cellStyle name="Enter Currency (0) 34" xfId="3244"/>
    <cellStyle name="Enter Currency (0) 35" xfId="3245"/>
    <cellStyle name="Enter Currency (0) 36" xfId="3246"/>
    <cellStyle name="Enter Currency (0) 37" xfId="3247"/>
    <cellStyle name="Enter Currency (0) 38" xfId="3248"/>
    <cellStyle name="Enter Currency (0) 4" xfId="3249"/>
    <cellStyle name="Enter Currency (0) 5" xfId="3250"/>
    <cellStyle name="Enter Currency (0) 6" xfId="3251"/>
    <cellStyle name="Enter Currency (0) 7" xfId="3252"/>
    <cellStyle name="Enter Currency (0) 8" xfId="3253"/>
    <cellStyle name="Enter Currency (0) 9" xfId="3254"/>
    <cellStyle name="Enter Currency (2)" xfId="65"/>
    <cellStyle name="Enter Units (0)" xfId="66"/>
    <cellStyle name="Enter Units (0) 10" xfId="3255"/>
    <cellStyle name="Enter Units (0) 11" xfId="3256"/>
    <cellStyle name="Enter Units (0) 12" xfId="3257"/>
    <cellStyle name="Enter Units (0) 13" xfId="3258"/>
    <cellStyle name="Enter Units (0) 14" xfId="3259"/>
    <cellStyle name="Enter Units (0) 15" xfId="3260"/>
    <cellStyle name="Enter Units (0) 16" xfId="3261"/>
    <cellStyle name="Enter Units (0) 17" xfId="3262"/>
    <cellStyle name="Enter Units (0) 18" xfId="3263"/>
    <cellStyle name="Enter Units (0) 19" xfId="3264"/>
    <cellStyle name="Enter Units (0) 2" xfId="3265"/>
    <cellStyle name="Enter Units (0) 2 10" xfId="3266"/>
    <cellStyle name="Enter Units (0) 2 11" xfId="3267"/>
    <cellStyle name="Enter Units (0) 2 12" xfId="3268"/>
    <cellStyle name="Enter Units (0) 2 13" xfId="3269"/>
    <cellStyle name="Enter Units (0) 2 14" xfId="3270"/>
    <cellStyle name="Enter Units (0) 2 15" xfId="3271"/>
    <cellStyle name="Enter Units (0) 2 16" xfId="3272"/>
    <cellStyle name="Enter Units (0) 2 17" xfId="3273"/>
    <cellStyle name="Enter Units (0) 2 18" xfId="3274"/>
    <cellStyle name="Enter Units (0) 2 19" xfId="3275"/>
    <cellStyle name="Enter Units (0) 2 2" xfId="3276"/>
    <cellStyle name="Enter Units (0) 2 20" xfId="3277"/>
    <cellStyle name="Enter Units (0) 2 21" xfId="3278"/>
    <cellStyle name="Enter Units (0) 2 22" xfId="3279"/>
    <cellStyle name="Enter Units (0) 2 23" xfId="3280"/>
    <cellStyle name="Enter Units (0) 2 24" xfId="3281"/>
    <cellStyle name="Enter Units (0) 2 25" xfId="3282"/>
    <cellStyle name="Enter Units (0) 2 26" xfId="3283"/>
    <cellStyle name="Enter Units (0) 2 27" xfId="3284"/>
    <cellStyle name="Enter Units (0) 2 28" xfId="3285"/>
    <cellStyle name="Enter Units (0) 2 29" xfId="3286"/>
    <cellStyle name="Enter Units (0) 2 3" xfId="3287"/>
    <cellStyle name="Enter Units (0) 2 30" xfId="3288"/>
    <cellStyle name="Enter Units (0) 2 31" xfId="3289"/>
    <cellStyle name="Enter Units (0) 2 32" xfId="3290"/>
    <cellStyle name="Enter Units (0) 2 33" xfId="3291"/>
    <cellStyle name="Enter Units (0) 2 34" xfId="3292"/>
    <cellStyle name="Enter Units (0) 2 35" xfId="3293"/>
    <cellStyle name="Enter Units (0) 2 4" xfId="3294"/>
    <cellStyle name="Enter Units (0) 2 5" xfId="3295"/>
    <cellStyle name="Enter Units (0) 2 6" xfId="3296"/>
    <cellStyle name="Enter Units (0) 2 7" xfId="3297"/>
    <cellStyle name="Enter Units (0) 2 8" xfId="3298"/>
    <cellStyle name="Enter Units (0) 2 9" xfId="3299"/>
    <cellStyle name="Enter Units (0) 20" xfId="3300"/>
    <cellStyle name="Enter Units (0) 21" xfId="3301"/>
    <cellStyle name="Enter Units (0) 22" xfId="3302"/>
    <cellStyle name="Enter Units (0) 23" xfId="3303"/>
    <cellStyle name="Enter Units (0) 24" xfId="3304"/>
    <cellStyle name="Enter Units (0) 25" xfId="3305"/>
    <cellStyle name="Enter Units (0) 26" xfId="3306"/>
    <cellStyle name="Enter Units (0) 27" xfId="3307"/>
    <cellStyle name="Enter Units (0) 28" xfId="3308"/>
    <cellStyle name="Enter Units (0) 29" xfId="3309"/>
    <cellStyle name="Enter Units (0) 3" xfId="3310"/>
    <cellStyle name="Enter Units (0) 30" xfId="3311"/>
    <cellStyle name="Enter Units (0) 31" xfId="3312"/>
    <cellStyle name="Enter Units (0) 32" xfId="3313"/>
    <cellStyle name="Enter Units (0) 33" xfId="3314"/>
    <cellStyle name="Enter Units (0) 34" xfId="3315"/>
    <cellStyle name="Enter Units (0) 35" xfId="3316"/>
    <cellStyle name="Enter Units (0) 36" xfId="3317"/>
    <cellStyle name="Enter Units (0) 37" xfId="3318"/>
    <cellStyle name="Enter Units (0) 38" xfId="3319"/>
    <cellStyle name="Enter Units (0) 4" xfId="3320"/>
    <cellStyle name="Enter Units (0) 5" xfId="3321"/>
    <cellStyle name="Enter Units (0) 6" xfId="3322"/>
    <cellStyle name="Enter Units (0) 7" xfId="3323"/>
    <cellStyle name="Enter Units (0) 8" xfId="3324"/>
    <cellStyle name="Enter Units (0) 9" xfId="3325"/>
    <cellStyle name="Enter Units (1)" xfId="67"/>
    <cellStyle name="Enter Units (1) 10" xfId="3326"/>
    <cellStyle name="Enter Units (1) 11" xfId="3327"/>
    <cellStyle name="Enter Units (1) 12" xfId="3328"/>
    <cellStyle name="Enter Units (1) 13" xfId="3329"/>
    <cellStyle name="Enter Units (1) 14" xfId="3330"/>
    <cellStyle name="Enter Units (1) 15" xfId="3331"/>
    <cellStyle name="Enter Units (1) 16" xfId="3332"/>
    <cellStyle name="Enter Units (1) 17" xfId="3333"/>
    <cellStyle name="Enter Units (1) 18" xfId="3334"/>
    <cellStyle name="Enter Units (1) 19" xfId="3335"/>
    <cellStyle name="Enter Units (1) 2" xfId="3336"/>
    <cellStyle name="Enter Units (1) 2 10" xfId="3337"/>
    <cellStyle name="Enter Units (1) 2 11" xfId="3338"/>
    <cellStyle name="Enter Units (1) 2 12" xfId="3339"/>
    <cellStyle name="Enter Units (1) 2 13" xfId="3340"/>
    <cellStyle name="Enter Units (1) 2 14" xfId="3341"/>
    <cellStyle name="Enter Units (1) 2 15" xfId="3342"/>
    <cellStyle name="Enter Units (1) 2 16" xfId="3343"/>
    <cellStyle name="Enter Units (1) 2 17" xfId="3344"/>
    <cellStyle name="Enter Units (1) 2 18" xfId="3345"/>
    <cellStyle name="Enter Units (1) 2 19" xfId="3346"/>
    <cellStyle name="Enter Units (1) 2 2" xfId="3347"/>
    <cellStyle name="Enter Units (1) 2 20" xfId="3348"/>
    <cellStyle name="Enter Units (1) 2 21" xfId="3349"/>
    <cellStyle name="Enter Units (1) 2 22" xfId="3350"/>
    <cellStyle name="Enter Units (1) 2 23" xfId="3351"/>
    <cellStyle name="Enter Units (1) 2 24" xfId="3352"/>
    <cellStyle name="Enter Units (1) 2 25" xfId="3353"/>
    <cellStyle name="Enter Units (1) 2 26" xfId="3354"/>
    <cellStyle name="Enter Units (1) 2 27" xfId="3355"/>
    <cellStyle name="Enter Units (1) 2 28" xfId="3356"/>
    <cellStyle name="Enter Units (1) 2 29" xfId="3357"/>
    <cellStyle name="Enter Units (1) 2 3" xfId="3358"/>
    <cellStyle name="Enter Units (1) 2 30" xfId="3359"/>
    <cellStyle name="Enter Units (1) 2 31" xfId="3360"/>
    <cellStyle name="Enter Units (1) 2 32" xfId="3361"/>
    <cellStyle name="Enter Units (1) 2 33" xfId="3362"/>
    <cellStyle name="Enter Units (1) 2 34" xfId="3363"/>
    <cellStyle name="Enter Units (1) 2 35" xfId="3364"/>
    <cellStyle name="Enter Units (1) 2 4" xfId="3365"/>
    <cellStyle name="Enter Units (1) 2 5" xfId="3366"/>
    <cellStyle name="Enter Units (1) 2 6" xfId="3367"/>
    <cellStyle name="Enter Units (1) 2 7" xfId="3368"/>
    <cellStyle name="Enter Units (1) 2 8" xfId="3369"/>
    <cellStyle name="Enter Units (1) 2 9" xfId="3370"/>
    <cellStyle name="Enter Units (1) 20" xfId="3371"/>
    <cellStyle name="Enter Units (1) 21" xfId="3372"/>
    <cellStyle name="Enter Units (1) 22" xfId="3373"/>
    <cellStyle name="Enter Units (1) 23" xfId="3374"/>
    <cellStyle name="Enter Units (1) 24" xfId="3375"/>
    <cellStyle name="Enter Units (1) 25" xfId="3376"/>
    <cellStyle name="Enter Units (1) 26" xfId="3377"/>
    <cellStyle name="Enter Units (1) 27" xfId="3378"/>
    <cellStyle name="Enter Units (1) 28" xfId="3379"/>
    <cellStyle name="Enter Units (1) 29" xfId="3380"/>
    <cellStyle name="Enter Units (1) 3" xfId="3381"/>
    <cellStyle name="Enter Units (1) 30" xfId="3382"/>
    <cellStyle name="Enter Units (1) 31" xfId="3383"/>
    <cellStyle name="Enter Units (1) 32" xfId="3384"/>
    <cellStyle name="Enter Units (1) 33" xfId="3385"/>
    <cellStyle name="Enter Units (1) 34" xfId="3386"/>
    <cellStyle name="Enter Units (1) 35" xfId="3387"/>
    <cellStyle name="Enter Units (1) 36" xfId="3388"/>
    <cellStyle name="Enter Units (1) 37" xfId="3389"/>
    <cellStyle name="Enter Units (1) 38" xfId="3390"/>
    <cellStyle name="Enter Units (1) 4" xfId="3391"/>
    <cellStyle name="Enter Units (1) 5" xfId="3392"/>
    <cellStyle name="Enter Units (1) 6" xfId="3393"/>
    <cellStyle name="Enter Units (1) 7" xfId="3394"/>
    <cellStyle name="Enter Units (1) 8" xfId="3395"/>
    <cellStyle name="Enter Units (1) 9" xfId="3396"/>
    <cellStyle name="Enter Units (2)" xfId="68"/>
    <cellStyle name="Entered" xfId="3397"/>
    <cellStyle name="Entrée" xfId="3398"/>
    <cellStyle name="Explanatory Text" xfId="3399"/>
    <cellStyle name="Explanatory Text 2" xfId="3400"/>
    <cellStyle name="Fixed" xfId="3401"/>
    <cellStyle name="Fixed 2" xfId="3402"/>
    <cellStyle name="Fixed 2 10" xfId="3403"/>
    <cellStyle name="Fixed 2 11" xfId="3404"/>
    <cellStyle name="Fixed 2 12" xfId="3405"/>
    <cellStyle name="Fixed 2 13" xfId="3406"/>
    <cellStyle name="Fixed 2 14" xfId="3407"/>
    <cellStyle name="Fixed 2 15" xfId="3408"/>
    <cellStyle name="Fixed 2 16" xfId="3409"/>
    <cellStyle name="Fixed 2 17" xfId="3410"/>
    <cellStyle name="Fixed 2 18" xfId="3411"/>
    <cellStyle name="Fixed 2 19" xfId="3412"/>
    <cellStyle name="Fixed 2 2" xfId="3413"/>
    <cellStyle name="Fixed 2 20" xfId="3414"/>
    <cellStyle name="Fixed 2 21" xfId="3415"/>
    <cellStyle name="Fixed 2 22" xfId="3416"/>
    <cellStyle name="Fixed 2 23" xfId="3417"/>
    <cellStyle name="Fixed 2 24" xfId="3418"/>
    <cellStyle name="Fixed 2 25" xfId="3419"/>
    <cellStyle name="Fixed 2 26" xfId="3420"/>
    <cellStyle name="Fixed 2 27" xfId="3421"/>
    <cellStyle name="Fixed 2 28" xfId="3422"/>
    <cellStyle name="Fixed 2 29" xfId="3423"/>
    <cellStyle name="Fixed 2 3" xfId="3424"/>
    <cellStyle name="Fixed 2 30" xfId="3425"/>
    <cellStyle name="Fixed 2 31" xfId="3426"/>
    <cellStyle name="Fixed 2 32" xfId="3427"/>
    <cellStyle name="Fixed 2 33" xfId="3428"/>
    <cellStyle name="Fixed 2 34" xfId="3429"/>
    <cellStyle name="Fixed 2 35" xfId="3430"/>
    <cellStyle name="Fixed 2 4" xfId="3431"/>
    <cellStyle name="Fixed 2 5" xfId="3432"/>
    <cellStyle name="Fixed 2 6" xfId="3433"/>
    <cellStyle name="Fixed 2 7" xfId="3434"/>
    <cellStyle name="Fixed 2 8" xfId="3435"/>
    <cellStyle name="Fixed 2 9" xfId="3436"/>
    <cellStyle name="Fixed 3" xfId="3437"/>
    <cellStyle name="Fixed 4" xfId="3438"/>
    <cellStyle name="Fixed 5" xfId="3439"/>
    <cellStyle name="Good" xfId="3440"/>
    <cellStyle name="Good 2" xfId="3441"/>
    <cellStyle name="Grey" xfId="69"/>
    <cellStyle name="Head sub" xfId="3442"/>
    <cellStyle name="Header" xfId="3443"/>
    <cellStyle name="Header1" xfId="70"/>
    <cellStyle name="Header2" xfId="71"/>
    <cellStyle name="Heading 1" xfId="3444"/>
    <cellStyle name="Heading 1 2" xfId="3445"/>
    <cellStyle name="Heading 2" xfId="3446"/>
    <cellStyle name="Heading 2 2" xfId="3447"/>
    <cellStyle name="Heading 3" xfId="3448"/>
    <cellStyle name="Heading 3 2" xfId="3449"/>
    <cellStyle name="Heading 4" xfId="3450"/>
    <cellStyle name="Heading 4 2" xfId="3451"/>
    <cellStyle name="HEADINGS" xfId="3452"/>
    <cellStyle name="HEADINGSTOP" xfId="3453"/>
    <cellStyle name="Hyperlink 2" xfId="3454"/>
    <cellStyle name="Hyperlink 3" xfId="2"/>
    <cellStyle name="Input" xfId="3455"/>
    <cellStyle name="Input [yellow]" xfId="72"/>
    <cellStyle name="Input 2" xfId="3456"/>
    <cellStyle name="Input 3" xfId="3457"/>
    <cellStyle name="Input 4" xfId="3458"/>
    <cellStyle name="Input 5" xfId="3459"/>
    <cellStyle name="Input Cells" xfId="3460"/>
    <cellStyle name="Input_4968-A-EM-ET5101-A-Owner" xfId="3461"/>
    <cellStyle name="Insatisfaisant" xfId="3462"/>
    <cellStyle name="Link Currency (0)" xfId="73"/>
    <cellStyle name="Link Currency (0) 10" xfId="3463"/>
    <cellStyle name="Link Currency (0) 11" xfId="3464"/>
    <cellStyle name="Link Currency (0) 12" xfId="3465"/>
    <cellStyle name="Link Currency (0) 13" xfId="3466"/>
    <cellStyle name="Link Currency (0) 14" xfId="3467"/>
    <cellStyle name="Link Currency (0) 15" xfId="3468"/>
    <cellStyle name="Link Currency (0) 16" xfId="3469"/>
    <cellStyle name="Link Currency (0) 17" xfId="3470"/>
    <cellStyle name="Link Currency (0) 18" xfId="3471"/>
    <cellStyle name="Link Currency (0) 19" xfId="3472"/>
    <cellStyle name="Link Currency (0) 2" xfId="3473"/>
    <cellStyle name="Link Currency (0) 2 10" xfId="3474"/>
    <cellStyle name="Link Currency (0) 2 11" xfId="3475"/>
    <cellStyle name="Link Currency (0) 2 12" xfId="3476"/>
    <cellStyle name="Link Currency (0) 2 13" xfId="3477"/>
    <cellStyle name="Link Currency (0) 2 14" xfId="3478"/>
    <cellStyle name="Link Currency (0) 2 15" xfId="3479"/>
    <cellStyle name="Link Currency (0) 2 16" xfId="3480"/>
    <cellStyle name="Link Currency (0) 2 17" xfId="3481"/>
    <cellStyle name="Link Currency (0) 2 18" xfId="3482"/>
    <cellStyle name="Link Currency (0) 2 19" xfId="3483"/>
    <cellStyle name="Link Currency (0) 2 2" xfId="3484"/>
    <cellStyle name="Link Currency (0) 2 20" xfId="3485"/>
    <cellStyle name="Link Currency (0) 2 21" xfId="3486"/>
    <cellStyle name="Link Currency (0) 2 22" xfId="3487"/>
    <cellStyle name="Link Currency (0) 2 23" xfId="3488"/>
    <cellStyle name="Link Currency (0) 2 24" xfId="3489"/>
    <cellStyle name="Link Currency (0) 2 25" xfId="3490"/>
    <cellStyle name="Link Currency (0) 2 26" xfId="3491"/>
    <cellStyle name="Link Currency (0) 2 27" xfId="3492"/>
    <cellStyle name="Link Currency (0) 2 28" xfId="3493"/>
    <cellStyle name="Link Currency (0) 2 29" xfId="3494"/>
    <cellStyle name="Link Currency (0) 2 3" xfId="3495"/>
    <cellStyle name="Link Currency (0) 2 30" xfId="3496"/>
    <cellStyle name="Link Currency (0) 2 31" xfId="3497"/>
    <cellStyle name="Link Currency (0) 2 32" xfId="3498"/>
    <cellStyle name="Link Currency (0) 2 33" xfId="3499"/>
    <cellStyle name="Link Currency (0) 2 34" xfId="3500"/>
    <cellStyle name="Link Currency (0) 2 35" xfId="3501"/>
    <cellStyle name="Link Currency (0) 2 4" xfId="3502"/>
    <cellStyle name="Link Currency (0) 2 5" xfId="3503"/>
    <cellStyle name="Link Currency (0) 2 6" xfId="3504"/>
    <cellStyle name="Link Currency (0) 2 7" xfId="3505"/>
    <cellStyle name="Link Currency (0) 2 8" xfId="3506"/>
    <cellStyle name="Link Currency (0) 2 9" xfId="3507"/>
    <cellStyle name="Link Currency (0) 20" xfId="3508"/>
    <cellStyle name="Link Currency (0) 21" xfId="3509"/>
    <cellStyle name="Link Currency (0) 22" xfId="3510"/>
    <cellStyle name="Link Currency (0) 23" xfId="3511"/>
    <cellStyle name="Link Currency (0) 24" xfId="3512"/>
    <cellStyle name="Link Currency (0) 25" xfId="3513"/>
    <cellStyle name="Link Currency (0) 26" xfId="3514"/>
    <cellStyle name="Link Currency (0) 27" xfId="3515"/>
    <cellStyle name="Link Currency (0) 28" xfId="3516"/>
    <cellStyle name="Link Currency (0) 29" xfId="3517"/>
    <cellStyle name="Link Currency (0) 3" xfId="3518"/>
    <cellStyle name="Link Currency (0) 30" xfId="3519"/>
    <cellStyle name="Link Currency (0) 31" xfId="3520"/>
    <cellStyle name="Link Currency (0) 32" xfId="3521"/>
    <cellStyle name="Link Currency (0) 33" xfId="3522"/>
    <cellStyle name="Link Currency (0) 34" xfId="3523"/>
    <cellStyle name="Link Currency (0) 35" xfId="3524"/>
    <cellStyle name="Link Currency (0) 36" xfId="3525"/>
    <cellStyle name="Link Currency (0) 37" xfId="3526"/>
    <cellStyle name="Link Currency (0) 38" xfId="3527"/>
    <cellStyle name="Link Currency (0) 4" xfId="3528"/>
    <cellStyle name="Link Currency (0) 5" xfId="3529"/>
    <cellStyle name="Link Currency (0) 6" xfId="3530"/>
    <cellStyle name="Link Currency (0) 7" xfId="3531"/>
    <cellStyle name="Link Currency (0) 8" xfId="3532"/>
    <cellStyle name="Link Currency (0) 9" xfId="3533"/>
    <cellStyle name="Link Currency (2)" xfId="74"/>
    <cellStyle name="Link Units (0)" xfId="75"/>
    <cellStyle name="Link Units (0) 10" xfId="3534"/>
    <cellStyle name="Link Units (0) 11" xfId="3535"/>
    <cellStyle name="Link Units (0) 12" xfId="3536"/>
    <cellStyle name="Link Units (0) 13" xfId="3537"/>
    <cellStyle name="Link Units (0) 14" xfId="3538"/>
    <cellStyle name="Link Units (0) 15" xfId="3539"/>
    <cellStyle name="Link Units (0) 16" xfId="3540"/>
    <cellStyle name="Link Units (0) 17" xfId="3541"/>
    <cellStyle name="Link Units (0) 18" xfId="3542"/>
    <cellStyle name="Link Units (0) 19" xfId="3543"/>
    <cellStyle name="Link Units (0) 2" xfId="3544"/>
    <cellStyle name="Link Units (0) 2 10" xfId="3545"/>
    <cellStyle name="Link Units (0) 2 11" xfId="3546"/>
    <cellStyle name="Link Units (0) 2 12" xfId="3547"/>
    <cellStyle name="Link Units (0) 2 13" xfId="3548"/>
    <cellStyle name="Link Units (0) 2 14" xfId="3549"/>
    <cellStyle name="Link Units (0) 2 15" xfId="3550"/>
    <cellStyle name="Link Units (0) 2 16" xfId="3551"/>
    <cellStyle name="Link Units (0) 2 17" xfId="3552"/>
    <cellStyle name="Link Units (0) 2 18" xfId="3553"/>
    <cellStyle name="Link Units (0) 2 19" xfId="3554"/>
    <cellStyle name="Link Units (0) 2 2" xfId="3555"/>
    <cellStyle name="Link Units (0) 2 20" xfId="3556"/>
    <cellStyle name="Link Units (0) 2 21" xfId="3557"/>
    <cellStyle name="Link Units (0) 2 22" xfId="3558"/>
    <cellStyle name="Link Units (0) 2 23" xfId="3559"/>
    <cellStyle name="Link Units (0) 2 24" xfId="3560"/>
    <cellStyle name="Link Units (0) 2 25" xfId="3561"/>
    <cellStyle name="Link Units (0) 2 26" xfId="3562"/>
    <cellStyle name="Link Units (0) 2 27" xfId="3563"/>
    <cellStyle name="Link Units (0) 2 28" xfId="3564"/>
    <cellStyle name="Link Units (0) 2 29" xfId="3565"/>
    <cellStyle name="Link Units (0) 2 3" xfId="3566"/>
    <cellStyle name="Link Units (0) 2 30" xfId="3567"/>
    <cellStyle name="Link Units (0) 2 31" xfId="3568"/>
    <cellStyle name="Link Units (0) 2 32" xfId="3569"/>
    <cellStyle name="Link Units (0) 2 33" xfId="3570"/>
    <cellStyle name="Link Units (0) 2 34" xfId="3571"/>
    <cellStyle name="Link Units (0) 2 35" xfId="3572"/>
    <cellStyle name="Link Units (0) 2 4" xfId="3573"/>
    <cellStyle name="Link Units (0) 2 5" xfId="3574"/>
    <cellStyle name="Link Units (0) 2 6" xfId="3575"/>
    <cellStyle name="Link Units (0) 2 7" xfId="3576"/>
    <cellStyle name="Link Units (0) 2 8" xfId="3577"/>
    <cellStyle name="Link Units (0) 2 9" xfId="3578"/>
    <cellStyle name="Link Units (0) 20" xfId="3579"/>
    <cellStyle name="Link Units (0) 21" xfId="3580"/>
    <cellStyle name="Link Units (0) 22" xfId="3581"/>
    <cellStyle name="Link Units (0) 23" xfId="3582"/>
    <cellStyle name="Link Units (0) 24" xfId="3583"/>
    <cellStyle name="Link Units (0) 25" xfId="3584"/>
    <cellStyle name="Link Units (0) 26" xfId="3585"/>
    <cellStyle name="Link Units (0) 27" xfId="3586"/>
    <cellStyle name="Link Units (0) 28" xfId="3587"/>
    <cellStyle name="Link Units (0) 29" xfId="3588"/>
    <cellStyle name="Link Units (0) 3" xfId="3589"/>
    <cellStyle name="Link Units (0) 30" xfId="3590"/>
    <cellStyle name="Link Units (0) 31" xfId="3591"/>
    <cellStyle name="Link Units (0) 32" xfId="3592"/>
    <cellStyle name="Link Units (0) 33" xfId="3593"/>
    <cellStyle name="Link Units (0) 34" xfId="3594"/>
    <cellStyle name="Link Units (0) 35" xfId="3595"/>
    <cellStyle name="Link Units (0) 36" xfId="3596"/>
    <cellStyle name="Link Units (0) 37" xfId="3597"/>
    <cellStyle name="Link Units (0) 38" xfId="3598"/>
    <cellStyle name="Link Units (0) 4" xfId="3599"/>
    <cellStyle name="Link Units (0) 5" xfId="3600"/>
    <cellStyle name="Link Units (0) 6" xfId="3601"/>
    <cellStyle name="Link Units (0) 7" xfId="3602"/>
    <cellStyle name="Link Units (0) 8" xfId="3603"/>
    <cellStyle name="Link Units (0) 9" xfId="3604"/>
    <cellStyle name="Link Units (1)" xfId="76"/>
    <cellStyle name="Link Units (1) 10" xfId="3605"/>
    <cellStyle name="Link Units (1) 11" xfId="3606"/>
    <cellStyle name="Link Units (1) 12" xfId="3607"/>
    <cellStyle name="Link Units (1) 13" xfId="3608"/>
    <cellStyle name="Link Units (1) 14" xfId="3609"/>
    <cellStyle name="Link Units (1) 15" xfId="3610"/>
    <cellStyle name="Link Units (1) 16" xfId="3611"/>
    <cellStyle name="Link Units (1) 17" xfId="3612"/>
    <cellStyle name="Link Units (1) 18" xfId="3613"/>
    <cellStyle name="Link Units (1) 19" xfId="3614"/>
    <cellStyle name="Link Units (1) 2" xfId="3615"/>
    <cellStyle name="Link Units (1) 2 10" xfId="3616"/>
    <cellStyle name="Link Units (1) 2 11" xfId="3617"/>
    <cellStyle name="Link Units (1) 2 12" xfId="3618"/>
    <cellStyle name="Link Units (1) 2 13" xfId="3619"/>
    <cellStyle name="Link Units (1) 2 14" xfId="3620"/>
    <cellStyle name="Link Units (1) 2 15" xfId="3621"/>
    <cellStyle name="Link Units (1) 2 16" xfId="3622"/>
    <cellStyle name="Link Units (1) 2 17" xfId="3623"/>
    <cellStyle name="Link Units (1) 2 18" xfId="3624"/>
    <cellStyle name="Link Units (1) 2 19" xfId="3625"/>
    <cellStyle name="Link Units (1) 2 2" xfId="3626"/>
    <cellStyle name="Link Units (1) 2 20" xfId="3627"/>
    <cellStyle name="Link Units (1) 2 21" xfId="3628"/>
    <cellStyle name="Link Units (1) 2 22" xfId="3629"/>
    <cellStyle name="Link Units (1) 2 23" xfId="3630"/>
    <cellStyle name="Link Units (1) 2 24" xfId="3631"/>
    <cellStyle name="Link Units (1) 2 25" xfId="3632"/>
    <cellStyle name="Link Units (1) 2 26" xfId="3633"/>
    <cellStyle name="Link Units (1) 2 27" xfId="3634"/>
    <cellStyle name="Link Units (1) 2 28" xfId="3635"/>
    <cellStyle name="Link Units (1) 2 29" xfId="3636"/>
    <cellStyle name="Link Units (1) 2 3" xfId="3637"/>
    <cellStyle name="Link Units (1) 2 30" xfId="3638"/>
    <cellStyle name="Link Units (1) 2 31" xfId="3639"/>
    <cellStyle name="Link Units (1) 2 32" xfId="3640"/>
    <cellStyle name="Link Units (1) 2 33" xfId="3641"/>
    <cellStyle name="Link Units (1) 2 34" xfId="3642"/>
    <cellStyle name="Link Units (1) 2 35" xfId="3643"/>
    <cellStyle name="Link Units (1) 2 4" xfId="3644"/>
    <cellStyle name="Link Units (1) 2 5" xfId="3645"/>
    <cellStyle name="Link Units (1) 2 6" xfId="3646"/>
    <cellStyle name="Link Units (1) 2 7" xfId="3647"/>
    <cellStyle name="Link Units (1) 2 8" xfId="3648"/>
    <cellStyle name="Link Units (1) 2 9" xfId="3649"/>
    <cellStyle name="Link Units (1) 20" xfId="3650"/>
    <cellStyle name="Link Units (1) 21" xfId="3651"/>
    <cellStyle name="Link Units (1) 22" xfId="3652"/>
    <cellStyle name="Link Units (1) 23" xfId="3653"/>
    <cellStyle name="Link Units (1) 24" xfId="3654"/>
    <cellStyle name="Link Units (1) 25" xfId="3655"/>
    <cellStyle name="Link Units (1) 26" xfId="3656"/>
    <cellStyle name="Link Units (1) 27" xfId="3657"/>
    <cellStyle name="Link Units (1) 28" xfId="3658"/>
    <cellStyle name="Link Units (1) 29" xfId="3659"/>
    <cellStyle name="Link Units (1) 3" xfId="3660"/>
    <cellStyle name="Link Units (1) 30" xfId="3661"/>
    <cellStyle name="Link Units (1) 31" xfId="3662"/>
    <cellStyle name="Link Units (1) 32" xfId="3663"/>
    <cellStyle name="Link Units (1) 33" xfId="3664"/>
    <cellStyle name="Link Units (1) 34" xfId="3665"/>
    <cellStyle name="Link Units (1) 35" xfId="3666"/>
    <cellStyle name="Link Units (1) 36" xfId="3667"/>
    <cellStyle name="Link Units (1) 37" xfId="3668"/>
    <cellStyle name="Link Units (1) 38" xfId="3669"/>
    <cellStyle name="Link Units (1) 4" xfId="3670"/>
    <cellStyle name="Link Units (1) 5" xfId="3671"/>
    <cellStyle name="Link Units (1) 6" xfId="3672"/>
    <cellStyle name="Link Units (1) 7" xfId="3673"/>
    <cellStyle name="Link Units (1) 8" xfId="3674"/>
    <cellStyle name="Link Units (1) 9" xfId="3675"/>
    <cellStyle name="Link Units (2)" xfId="77"/>
    <cellStyle name="Linked Cell" xfId="3676"/>
    <cellStyle name="Linked Cell 2" xfId="3677"/>
    <cellStyle name="Linked Cells" xfId="3678"/>
    <cellStyle name="Millares [0]_96 Risk" xfId="3679"/>
    <cellStyle name="Millares_96 Risk" xfId="3680"/>
    <cellStyle name="Milliers [0]_!!!GO" xfId="3681"/>
    <cellStyle name="Milliers_!!!GO" xfId="3682"/>
    <cellStyle name="Moneda [0]_96 Risk" xfId="3683"/>
    <cellStyle name="Moneda_96 Risk" xfId="3684"/>
    <cellStyle name="Monétaire [0]_!!!GO" xfId="3685"/>
    <cellStyle name="Monétaire_!!!GO" xfId="3686"/>
    <cellStyle name="Neutral" xfId="3687"/>
    <cellStyle name="Neutral 2" xfId="3688"/>
    <cellStyle name="Neutre" xfId="3689"/>
    <cellStyle name="no dec" xfId="3690"/>
    <cellStyle name="Normal - Style1" xfId="78"/>
    <cellStyle name="Normal - Style1 2" xfId="3691"/>
    <cellStyle name="Normal - Style1 3" xfId="3692"/>
    <cellStyle name="Normal 10" xfId="3693"/>
    <cellStyle name="Normal 11" xfId="3694"/>
    <cellStyle name="Normal 12" xfId="3695"/>
    <cellStyle name="Normal 13" xfId="3696"/>
    <cellStyle name="Normal 14" xfId="3697"/>
    <cellStyle name="Normal 15" xfId="3698"/>
    <cellStyle name="Normal 16" xfId="3699"/>
    <cellStyle name="Normal 17" xfId="3700"/>
    <cellStyle name="Normal 18" xfId="3701"/>
    <cellStyle name="Normal 19" xfId="3702"/>
    <cellStyle name="Normal 2" xfId="3703"/>
    <cellStyle name="Normal 2 10" xfId="3704"/>
    <cellStyle name="Normal 2 11" xfId="3705"/>
    <cellStyle name="Normal 2 12" xfId="3706"/>
    <cellStyle name="Normal 2 13" xfId="3707"/>
    <cellStyle name="Normal 2 14" xfId="3708"/>
    <cellStyle name="Normal 2 15" xfId="3709"/>
    <cellStyle name="Normal 2 16" xfId="3710"/>
    <cellStyle name="Normal 2 17" xfId="3711"/>
    <cellStyle name="Normal 2 18" xfId="3712"/>
    <cellStyle name="Normal 2 19" xfId="3713"/>
    <cellStyle name="Normal 2 2" xfId="3714"/>
    <cellStyle name="Normal 2 2 10" xfId="3715"/>
    <cellStyle name="Normal 2 2 11" xfId="3716"/>
    <cellStyle name="Normal 2 2 12" xfId="3717"/>
    <cellStyle name="Normal 2 2 13" xfId="3718"/>
    <cellStyle name="Normal 2 2 14" xfId="3719"/>
    <cellStyle name="Normal 2 2 15" xfId="3720"/>
    <cellStyle name="Normal 2 2 16" xfId="3721"/>
    <cellStyle name="Normal 2 2 17" xfId="3722"/>
    <cellStyle name="Normal 2 2 18" xfId="3723"/>
    <cellStyle name="Normal 2 2 19" xfId="3724"/>
    <cellStyle name="Normal 2 2 2" xfId="3725"/>
    <cellStyle name="Normal 2 2 20" xfId="3726"/>
    <cellStyle name="Normal 2 2 21" xfId="3727"/>
    <cellStyle name="Normal 2 2 22" xfId="3728"/>
    <cellStyle name="Normal 2 2 23" xfId="3729"/>
    <cellStyle name="Normal 2 2 24" xfId="3730"/>
    <cellStyle name="Normal 2 2 25" xfId="3731"/>
    <cellStyle name="Normal 2 2 26" xfId="3732"/>
    <cellStyle name="Normal 2 2 27" xfId="3733"/>
    <cellStyle name="Normal 2 2 28" xfId="3734"/>
    <cellStyle name="Normal 2 2 29" xfId="3735"/>
    <cellStyle name="Normal 2 2 3" xfId="3736"/>
    <cellStyle name="Normal 2 2 30" xfId="3737"/>
    <cellStyle name="Normal 2 2 31" xfId="3738"/>
    <cellStyle name="Normal 2 2 32" xfId="3739"/>
    <cellStyle name="Normal 2 2 33" xfId="3740"/>
    <cellStyle name="Normal 2 2 34" xfId="3741"/>
    <cellStyle name="Normal 2 2 35" xfId="3742"/>
    <cellStyle name="Normal 2 2 4" xfId="3743"/>
    <cellStyle name="Normal 2 2 5" xfId="3744"/>
    <cellStyle name="Normal 2 2 6" xfId="3745"/>
    <cellStyle name="Normal 2 2 7" xfId="3746"/>
    <cellStyle name="Normal 2 2 8" xfId="3747"/>
    <cellStyle name="Normal 2 2 9" xfId="3748"/>
    <cellStyle name="Normal 2 20" xfId="3749"/>
    <cellStyle name="Normal 2 21" xfId="3750"/>
    <cellStyle name="Normal 2 22" xfId="3751"/>
    <cellStyle name="Normal 2 23" xfId="3752"/>
    <cellStyle name="Normal 2 24" xfId="3753"/>
    <cellStyle name="Normal 2 25" xfId="3754"/>
    <cellStyle name="Normal 2 26" xfId="3755"/>
    <cellStyle name="Normal 2 27" xfId="3756"/>
    <cellStyle name="Normal 2 28" xfId="3757"/>
    <cellStyle name="Normal 2 29" xfId="3758"/>
    <cellStyle name="Normal 2 3" xfId="3759"/>
    <cellStyle name="Normal 2 3 2" xfId="6078"/>
    <cellStyle name="Normal 2 30" xfId="3760"/>
    <cellStyle name="Normal 2 31" xfId="3761"/>
    <cellStyle name="Normal 2 32" xfId="3762"/>
    <cellStyle name="Normal 2 33" xfId="3763"/>
    <cellStyle name="Normal 2 34" xfId="3764"/>
    <cellStyle name="Normal 2 35" xfId="3765"/>
    <cellStyle name="Normal 2 36" xfId="3766"/>
    <cellStyle name="Normal 2 37" xfId="3767"/>
    <cellStyle name="Normal 2 38" xfId="3768"/>
    <cellStyle name="Normal 2 39" xfId="3769"/>
    <cellStyle name="Normal 2 4" xfId="3770"/>
    <cellStyle name="Normal 2 4 10" xfId="3771"/>
    <cellStyle name="Normal 2 4 11" xfId="3772"/>
    <cellStyle name="Normal 2 4 12" xfId="3773"/>
    <cellStyle name="Normal 2 4 13" xfId="3774"/>
    <cellStyle name="Normal 2 4 14" xfId="3775"/>
    <cellStyle name="Normal 2 4 15" xfId="3776"/>
    <cellStyle name="Normal 2 4 16" xfId="3777"/>
    <cellStyle name="Normal 2 4 17" xfId="3778"/>
    <cellStyle name="Normal 2 4 18" xfId="3779"/>
    <cellStyle name="Normal 2 4 19" xfId="3780"/>
    <cellStyle name="Normal 2 4 2" xfId="3781"/>
    <cellStyle name="Normal 2 4 20" xfId="3782"/>
    <cellStyle name="Normal 2 4 21" xfId="3783"/>
    <cellStyle name="Normal 2 4 22" xfId="3784"/>
    <cellStyle name="Normal 2 4 23" xfId="3785"/>
    <cellStyle name="Normal 2 4 24" xfId="3786"/>
    <cellStyle name="Normal 2 4 25" xfId="3787"/>
    <cellStyle name="Normal 2 4 26" xfId="3788"/>
    <cellStyle name="Normal 2 4 27" xfId="3789"/>
    <cellStyle name="Normal 2 4 28" xfId="3790"/>
    <cellStyle name="Normal 2 4 29" xfId="3791"/>
    <cellStyle name="Normal 2 4 3" xfId="3792"/>
    <cellStyle name="Normal 2 4 30" xfId="3793"/>
    <cellStyle name="Normal 2 4 31" xfId="3794"/>
    <cellStyle name="Normal 2 4 32" xfId="3795"/>
    <cellStyle name="Normal 2 4 33" xfId="3796"/>
    <cellStyle name="Normal 2 4 34" xfId="3797"/>
    <cellStyle name="Normal 2 4 35" xfId="3798"/>
    <cellStyle name="Normal 2 4 4" xfId="3799"/>
    <cellStyle name="Normal 2 4 5" xfId="3800"/>
    <cellStyle name="Normal 2 4 6" xfId="3801"/>
    <cellStyle name="Normal 2 4 7" xfId="3802"/>
    <cellStyle name="Normal 2 4 8" xfId="3803"/>
    <cellStyle name="Normal 2 4 9" xfId="3804"/>
    <cellStyle name="Normal 2 40" xfId="3805"/>
    <cellStyle name="Normal 2 41" xfId="3806"/>
    <cellStyle name="Normal 2 42" xfId="3807"/>
    <cellStyle name="Normal 2 43" xfId="3808"/>
    <cellStyle name="Normal 2 44" xfId="3809"/>
    <cellStyle name="Normal 2 45" xfId="3810"/>
    <cellStyle name="Normal 2 46" xfId="3811"/>
    <cellStyle name="Normal 2 47" xfId="3812"/>
    <cellStyle name="Normal 2 48" xfId="3813"/>
    <cellStyle name="Normal 2 49" xfId="3814"/>
    <cellStyle name="Normal 2 5" xfId="3815"/>
    <cellStyle name="Normal 2 50" xfId="3816"/>
    <cellStyle name="Normal 2 51" xfId="3817"/>
    <cellStyle name="Normal 2 52" xfId="3818"/>
    <cellStyle name="Normal 2 53" xfId="3819"/>
    <cellStyle name="Normal 2 54" xfId="3820"/>
    <cellStyle name="Normal 2 55" xfId="3821"/>
    <cellStyle name="Normal 2 56" xfId="3822"/>
    <cellStyle name="Normal 2 57" xfId="3823"/>
    <cellStyle name="Normal 2 58" xfId="3824"/>
    <cellStyle name="Normal 2 59" xfId="3825"/>
    <cellStyle name="Normal 2 6" xfId="3826"/>
    <cellStyle name="Normal 2 60" xfId="3827"/>
    <cellStyle name="Normal 2 61" xfId="3828"/>
    <cellStyle name="Normal 2 62" xfId="3829"/>
    <cellStyle name="Normal 2 63" xfId="3830"/>
    <cellStyle name="Normal 2 64" xfId="3831"/>
    <cellStyle name="Normal 2 65" xfId="3832"/>
    <cellStyle name="Normal 2 66" xfId="3833"/>
    <cellStyle name="Normal 2 67" xfId="3834"/>
    <cellStyle name="Normal 2 68" xfId="3835"/>
    <cellStyle name="Normal 2 69" xfId="3836"/>
    <cellStyle name="Normal 2 7" xfId="3837"/>
    <cellStyle name="Normal 2 70" xfId="3838"/>
    <cellStyle name="Normal 2 71" xfId="3839"/>
    <cellStyle name="Normal 2 72" xfId="3840"/>
    <cellStyle name="Normal 2 73" xfId="3841"/>
    <cellStyle name="Normal 2 74" xfId="3842"/>
    <cellStyle name="Normal 2 75" xfId="3843"/>
    <cellStyle name="Normal 2 76" xfId="3844"/>
    <cellStyle name="Normal 2 77" xfId="3845"/>
    <cellStyle name="Normal 2 78" xfId="3846"/>
    <cellStyle name="Normal 2 79" xfId="3847"/>
    <cellStyle name="Normal 2 8" xfId="3848"/>
    <cellStyle name="Normal 2 80" xfId="3849"/>
    <cellStyle name="Normal 2 81" xfId="3850"/>
    <cellStyle name="Normal 2 9" xfId="3851"/>
    <cellStyle name="Normal 20" xfId="3852"/>
    <cellStyle name="Normal 21" xfId="3853"/>
    <cellStyle name="Normal 22" xfId="3854"/>
    <cellStyle name="Normal 23" xfId="3855"/>
    <cellStyle name="Normal 24" xfId="3856"/>
    <cellStyle name="Normal 25" xfId="3857"/>
    <cellStyle name="Normal 26" xfId="3858"/>
    <cellStyle name="Normal 27" xfId="3859"/>
    <cellStyle name="Normal 28" xfId="3860"/>
    <cellStyle name="Normal 29" xfId="3861"/>
    <cellStyle name="Normal 3" xfId="3862"/>
    <cellStyle name="Normal 3 10" xfId="3863"/>
    <cellStyle name="Normal 3 11" xfId="3864"/>
    <cellStyle name="Normal 3 12" xfId="3865"/>
    <cellStyle name="Normal 3 13" xfId="3866"/>
    <cellStyle name="Normal 3 14" xfId="3867"/>
    <cellStyle name="Normal 3 15" xfId="3868"/>
    <cellStyle name="Normal 3 16" xfId="3869"/>
    <cellStyle name="Normal 3 17" xfId="3870"/>
    <cellStyle name="Normal 3 18" xfId="3871"/>
    <cellStyle name="Normal 3 19" xfId="3872"/>
    <cellStyle name="Normal 3 2" xfId="3873"/>
    <cellStyle name="Normal 3 2 10" xfId="3874"/>
    <cellStyle name="Normal 3 2 11" xfId="3875"/>
    <cellStyle name="Normal 3 2 12" xfId="3876"/>
    <cellStyle name="Normal 3 2 13" xfId="3877"/>
    <cellStyle name="Normal 3 2 14" xfId="3878"/>
    <cellStyle name="Normal 3 2 15" xfId="3879"/>
    <cellStyle name="Normal 3 2 16" xfId="3880"/>
    <cellStyle name="Normal 3 2 17" xfId="3881"/>
    <cellStyle name="Normal 3 2 18" xfId="3882"/>
    <cellStyle name="Normal 3 2 19" xfId="3883"/>
    <cellStyle name="Normal 3 2 2" xfId="3884"/>
    <cellStyle name="Normal 3 2 20" xfId="3885"/>
    <cellStyle name="Normal 3 2 21" xfId="3886"/>
    <cellStyle name="Normal 3 2 22" xfId="3887"/>
    <cellStyle name="Normal 3 2 23" xfId="3888"/>
    <cellStyle name="Normal 3 2 24" xfId="3889"/>
    <cellStyle name="Normal 3 2 25" xfId="3890"/>
    <cellStyle name="Normal 3 2 26" xfId="3891"/>
    <cellStyle name="Normal 3 2 27" xfId="3892"/>
    <cellStyle name="Normal 3 2 28" xfId="3893"/>
    <cellStyle name="Normal 3 2 29" xfId="3894"/>
    <cellStyle name="Normal 3 2 3" xfId="3895"/>
    <cellStyle name="Normal 3 2 30" xfId="3896"/>
    <cellStyle name="Normal 3 2 31" xfId="3897"/>
    <cellStyle name="Normal 3 2 32" xfId="3898"/>
    <cellStyle name="Normal 3 2 33" xfId="3899"/>
    <cellStyle name="Normal 3 2 34" xfId="3900"/>
    <cellStyle name="Normal 3 2 35" xfId="3901"/>
    <cellStyle name="Normal 3 2 4" xfId="3902"/>
    <cellStyle name="Normal 3 2 5" xfId="3903"/>
    <cellStyle name="Normal 3 2 6" xfId="3904"/>
    <cellStyle name="Normal 3 2 7" xfId="3905"/>
    <cellStyle name="Normal 3 2 8" xfId="3906"/>
    <cellStyle name="Normal 3 2 9" xfId="3907"/>
    <cellStyle name="Normal 3 20" xfId="3908"/>
    <cellStyle name="Normal 3 21" xfId="3909"/>
    <cellStyle name="Normal 3 22" xfId="3910"/>
    <cellStyle name="Normal 3 23" xfId="3911"/>
    <cellStyle name="Normal 3 24" xfId="3912"/>
    <cellStyle name="Normal 3 25" xfId="3913"/>
    <cellStyle name="Normal 3 26" xfId="3914"/>
    <cellStyle name="Normal 3 27" xfId="3915"/>
    <cellStyle name="Normal 3 28" xfId="3916"/>
    <cellStyle name="Normal 3 29" xfId="3917"/>
    <cellStyle name="Normal 3 3" xfId="3918"/>
    <cellStyle name="Normal 3 30" xfId="3919"/>
    <cellStyle name="Normal 3 31" xfId="3920"/>
    <cellStyle name="Normal 3 32" xfId="3921"/>
    <cellStyle name="Normal 3 33" xfId="3922"/>
    <cellStyle name="Normal 3 34" xfId="3923"/>
    <cellStyle name="Normal 3 35" xfId="3924"/>
    <cellStyle name="Normal 3 36" xfId="3925"/>
    <cellStyle name="Normal 3 37" xfId="3926"/>
    <cellStyle name="Normal 3 38" xfId="3927"/>
    <cellStyle name="Normal 3 39" xfId="3928"/>
    <cellStyle name="Normal 3 4" xfId="3929"/>
    <cellStyle name="Normal 3 4 10" xfId="3930"/>
    <cellStyle name="Normal 3 4 11" xfId="3931"/>
    <cellStyle name="Normal 3 4 12" xfId="3932"/>
    <cellStyle name="Normal 3 4 13" xfId="3933"/>
    <cellStyle name="Normal 3 4 14" xfId="3934"/>
    <cellStyle name="Normal 3 4 15" xfId="3935"/>
    <cellStyle name="Normal 3 4 16" xfId="3936"/>
    <cellStyle name="Normal 3 4 17" xfId="3937"/>
    <cellStyle name="Normal 3 4 18" xfId="3938"/>
    <cellStyle name="Normal 3 4 19" xfId="3939"/>
    <cellStyle name="Normal 3 4 2" xfId="3940"/>
    <cellStyle name="Normal 3 4 20" xfId="3941"/>
    <cellStyle name="Normal 3 4 21" xfId="3942"/>
    <cellStyle name="Normal 3 4 22" xfId="3943"/>
    <cellStyle name="Normal 3 4 23" xfId="3944"/>
    <cellStyle name="Normal 3 4 24" xfId="3945"/>
    <cellStyle name="Normal 3 4 25" xfId="3946"/>
    <cellStyle name="Normal 3 4 26" xfId="3947"/>
    <cellStyle name="Normal 3 4 27" xfId="3948"/>
    <cellStyle name="Normal 3 4 28" xfId="3949"/>
    <cellStyle name="Normal 3 4 29" xfId="3950"/>
    <cellStyle name="Normal 3 4 3" xfId="3951"/>
    <cellStyle name="Normal 3 4 30" xfId="3952"/>
    <cellStyle name="Normal 3 4 31" xfId="3953"/>
    <cellStyle name="Normal 3 4 32" xfId="3954"/>
    <cellStyle name="Normal 3 4 33" xfId="3955"/>
    <cellStyle name="Normal 3 4 34" xfId="3956"/>
    <cellStyle name="Normal 3 4 35" xfId="3957"/>
    <cellStyle name="Normal 3 4 4" xfId="3958"/>
    <cellStyle name="Normal 3 4 5" xfId="3959"/>
    <cellStyle name="Normal 3 4 6" xfId="3960"/>
    <cellStyle name="Normal 3 4 7" xfId="3961"/>
    <cellStyle name="Normal 3 4 8" xfId="3962"/>
    <cellStyle name="Normal 3 4 9" xfId="3963"/>
    <cellStyle name="Normal 3 40" xfId="3964"/>
    <cellStyle name="Normal 3 41" xfId="3965"/>
    <cellStyle name="Normal 3 42" xfId="3966"/>
    <cellStyle name="Normal 3 43" xfId="3967"/>
    <cellStyle name="Normal 3 44" xfId="3968"/>
    <cellStyle name="Normal 3 45" xfId="3969"/>
    <cellStyle name="Normal 3 46" xfId="3970"/>
    <cellStyle name="Normal 3 47" xfId="3971"/>
    <cellStyle name="Normal 3 48" xfId="3972"/>
    <cellStyle name="Normal 3 49" xfId="3973"/>
    <cellStyle name="Normal 3 5" xfId="3974"/>
    <cellStyle name="Normal 3 50" xfId="3975"/>
    <cellStyle name="Normal 3 51" xfId="3976"/>
    <cellStyle name="Normal 3 52" xfId="3977"/>
    <cellStyle name="Normal 3 53" xfId="3978"/>
    <cellStyle name="Normal 3 54" xfId="3979"/>
    <cellStyle name="Normal 3 55" xfId="3980"/>
    <cellStyle name="Normal 3 56" xfId="3981"/>
    <cellStyle name="Normal 3 57" xfId="3982"/>
    <cellStyle name="Normal 3 58" xfId="3983"/>
    <cellStyle name="Normal 3 59" xfId="3984"/>
    <cellStyle name="Normal 3 6" xfId="3985"/>
    <cellStyle name="Normal 3 60" xfId="3986"/>
    <cellStyle name="Normal 3 61" xfId="3987"/>
    <cellStyle name="Normal 3 62" xfId="3988"/>
    <cellStyle name="Normal 3 63" xfId="3989"/>
    <cellStyle name="Normal 3 64" xfId="3990"/>
    <cellStyle name="Normal 3 65" xfId="3991"/>
    <cellStyle name="Normal 3 66" xfId="3992"/>
    <cellStyle name="Normal 3 67" xfId="3993"/>
    <cellStyle name="Normal 3 68" xfId="3994"/>
    <cellStyle name="Normal 3 69" xfId="3995"/>
    <cellStyle name="Normal 3 7" xfId="3996"/>
    <cellStyle name="Normal 3 70" xfId="3997"/>
    <cellStyle name="Normal 3 71" xfId="3998"/>
    <cellStyle name="Normal 3 72" xfId="3999"/>
    <cellStyle name="Normal 3 73" xfId="4000"/>
    <cellStyle name="Normal 3 74" xfId="4001"/>
    <cellStyle name="Normal 3 75" xfId="4002"/>
    <cellStyle name="Normal 3 76" xfId="4003"/>
    <cellStyle name="Normal 3 77" xfId="4004"/>
    <cellStyle name="Normal 3 78" xfId="4005"/>
    <cellStyle name="Normal 3 79" xfId="4006"/>
    <cellStyle name="Normal 3 8" xfId="4007"/>
    <cellStyle name="Normal 3 80" xfId="4008"/>
    <cellStyle name="Normal 3 81" xfId="4009"/>
    <cellStyle name="Normal 3 9" xfId="4010"/>
    <cellStyle name="Normal 30" xfId="4011"/>
    <cellStyle name="Normal 31" xfId="4012"/>
    <cellStyle name="Normal 32" xfId="4013"/>
    <cellStyle name="Normal 33" xfId="4014"/>
    <cellStyle name="Normal 34" xfId="4015"/>
    <cellStyle name="Normal 35" xfId="4016"/>
    <cellStyle name="Normal 36" xfId="4017"/>
    <cellStyle name="Normal 37" xfId="4018"/>
    <cellStyle name="Normal 38" xfId="4019"/>
    <cellStyle name="Normal 39" xfId="4020"/>
    <cellStyle name="Normal 4" xfId="4021"/>
    <cellStyle name="Normal 40" xfId="4022"/>
    <cellStyle name="Normal 41" xfId="4023"/>
    <cellStyle name="Normal 42" xfId="4024"/>
    <cellStyle name="Normal 43" xfId="4025"/>
    <cellStyle name="Normal 44" xfId="4026"/>
    <cellStyle name="Normal 45" xfId="4027"/>
    <cellStyle name="Normal 46" xfId="4028"/>
    <cellStyle name="Normal 47" xfId="4029"/>
    <cellStyle name="Normal 48" xfId="4030"/>
    <cellStyle name="Normal 49" xfId="4031"/>
    <cellStyle name="Normal 5" xfId="4032"/>
    <cellStyle name="Normal 50" xfId="4033"/>
    <cellStyle name="Normal 51" xfId="4034"/>
    <cellStyle name="Normal 52" xfId="4035"/>
    <cellStyle name="Normal 53" xfId="4036"/>
    <cellStyle name="Normal 54" xfId="4037"/>
    <cellStyle name="Normal 55" xfId="4038"/>
    <cellStyle name="Normal 56" xfId="4039"/>
    <cellStyle name="Normal 57" xfId="4040"/>
    <cellStyle name="Normal 58" xfId="4041"/>
    <cellStyle name="Normal 59" xfId="4042"/>
    <cellStyle name="Normal 6" xfId="4043"/>
    <cellStyle name="Normal 60" xfId="4044"/>
    <cellStyle name="Normal 61" xfId="4045"/>
    <cellStyle name="Normal 62" xfId="4046"/>
    <cellStyle name="Normal 63" xfId="4047"/>
    <cellStyle name="Normal 64" xfId="4048"/>
    <cellStyle name="Normal 65" xfId="4049"/>
    <cellStyle name="Normal 66" xfId="4050"/>
    <cellStyle name="Normal 67" xfId="4051"/>
    <cellStyle name="Normal 68" xfId="4052"/>
    <cellStyle name="Normal 69" xfId="4053"/>
    <cellStyle name="Normal 7" xfId="4054"/>
    <cellStyle name="Normal 70" xfId="4055"/>
    <cellStyle name="Normal 71" xfId="4056"/>
    <cellStyle name="Normal 72" xfId="4057"/>
    <cellStyle name="Normal 73" xfId="4058"/>
    <cellStyle name="Normal 74" xfId="4059"/>
    <cellStyle name="Normal 75" xfId="4060"/>
    <cellStyle name="Normal 76" xfId="4061"/>
    <cellStyle name="Normal 77" xfId="4062"/>
    <cellStyle name="Normal 78" xfId="4063"/>
    <cellStyle name="Normal 79" xfId="4064"/>
    <cellStyle name="Normal 8" xfId="4065"/>
    <cellStyle name="Normal 80" xfId="4066"/>
    <cellStyle name="Normal 81" xfId="4067"/>
    <cellStyle name="Normal 82" xfId="4068"/>
    <cellStyle name="Normal 83" xfId="4069"/>
    <cellStyle name="Normal 83 10" xfId="4070"/>
    <cellStyle name="Normal 83 11" xfId="4071"/>
    <cellStyle name="Normal 83 12" xfId="4072"/>
    <cellStyle name="Normal 83 13" xfId="4073"/>
    <cellStyle name="Normal 83 14" xfId="4074"/>
    <cellStyle name="Normal 83 15" xfId="4075"/>
    <cellStyle name="Normal 83 16" xfId="4076"/>
    <cellStyle name="Normal 83 17" xfId="4077"/>
    <cellStyle name="Normal 83 18" xfId="4078"/>
    <cellStyle name="Normal 83 19" xfId="4079"/>
    <cellStyle name="Normal 83 2" xfId="4080"/>
    <cellStyle name="Normal 83 20" xfId="4081"/>
    <cellStyle name="Normal 83 21" xfId="4082"/>
    <cellStyle name="Normal 83 22" xfId="4083"/>
    <cellStyle name="Normal 83 23" xfId="4084"/>
    <cellStyle name="Normal 83 24" xfId="4085"/>
    <cellStyle name="Normal 83 25" xfId="4086"/>
    <cellStyle name="Normal 83 26" xfId="4087"/>
    <cellStyle name="Normal 83 27" xfId="4088"/>
    <cellStyle name="Normal 83 28" xfId="4089"/>
    <cellStyle name="Normal 83 29" xfId="4090"/>
    <cellStyle name="Normal 83 3" xfId="4091"/>
    <cellStyle name="Normal 83 30" xfId="4092"/>
    <cellStyle name="Normal 83 31" xfId="4093"/>
    <cellStyle name="Normal 83 32" xfId="4094"/>
    <cellStyle name="Normal 83 33" xfId="4095"/>
    <cellStyle name="Normal 83 34" xfId="4096"/>
    <cellStyle name="Normal 83 35" xfId="4097"/>
    <cellStyle name="Normal 83 36" xfId="4098"/>
    <cellStyle name="Normal 83 4" xfId="4099"/>
    <cellStyle name="Normal 83 5" xfId="4100"/>
    <cellStyle name="Normal 83 6" xfId="4101"/>
    <cellStyle name="Normal 83 7" xfId="4102"/>
    <cellStyle name="Normal 83 8" xfId="4103"/>
    <cellStyle name="Normal 83 9" xfId="4104"/>
    <cellStyle name="Normal 84" xfId="4105"/>
    <cellStyle name="Normal 84 10" xfId="4106"/>
    <cellStyle name="Normal 84 11" xfId="4107"/>
    <cellStyle name="Normal 84 12" xfId="4108"/>
    <cellStyle name="Normal 84 13" xfId="4109"/>
    <cellStyle name="Normal 84 14" xfId="4110"/>
    <cellStyle name="Normal 84 15" xfId="4111"/>
    <cellStyle name="Normal 84 16" xfId="4112"/>
    <cellStyle name="Normal 84 17" xfId="4113"/>
    <cellStyle name="Normal 84 18" xfId="4114"/>
    <cellStyle name="Normal 84 19" xfId="4115"/>
    <cellStyle name="Normal 84 2" xfId="4116"/>
    <cellStyle name="Normal 84 20" xfId="4117"/>
    <cellStyle name="Normal 84 21" xfId="4118"/>
    <cellStyle name="Normal 84 22" xfId="4119"/>
    <cellStyle name="Normal 84 23" xfId="4120"/>
    <cellStyle name="Normal 84 24" xfId="4121"/>
    <cellStyle name="Normal 84 25" xfId="4122"/>
    <cellStyle name="Normal 84 26" xfId="4123"/>
    <cellStyle name="Normal 84 27" xfId="4124"/>
    <cellStyle name="Normal 84 28" xfId="4125"/>
    <cellStyle name="Normal 84 29" xfId="4126"/>
    <cellStyle name="Normal 84 3" xfId="4127"/>
    <cellStyle name="Normal 84 30" xfId="4128"/>
    <cellStyle name="Normal 84 31" xfId="4129"/>
    <cellStyle name="Normal 84 32" xfId="4130"/>
    <cellStyle name="Normal 84 33" xfId="4131"/>
    <cellStyle name="Normal 84 34" xfId="4132"/>
    <cellStyle name="Normal 84 35" xfId="4133"/>
    <cellStyle name="Normal 84 36" xfId="4134"/>
    <cellStyle name="Normal 84 4" xfId="4135"/>
    <cellStyle name="Normal 84 5" xfId="4136"/>
    <cellStyle name="Normal 84 6" xfId="4137"/>
    <cellStyle name="Normal 84 7" xfId="4138"/>
    <cellStyle name="Normal 84 8" xfId="4139"/>
    <cellStyle name="Normal 84 9" xfId="4140"/>
    <cellStyle name="Normal 85" xfId="4141"/>
    <cellStyle name="Normal 86" xfId="4142"/>
    <cellStyle name="Normal 9" xfId="4143"/>
    <cellStyle name="Normal_BOQ-ARCH" xfId="6077"/>
    <cellStyle name="Note" xfId="4144"/>
    <cellStyle name="Note 10" xfId="4145"/>
    <cellStyle name="Note 11" xfId="4146"/>
    <cellStyle name="Note 12" xfId="4147"/>
    <cellStyle name="Note 13" xfId="4148"/>
    <cellStyle name="Note 14" xfId="4149"/>
    <cellStyle name="Note 15" xfId="4150"/>
    <cellStyle name="Note 2" xfId="4151"/>
    <cellStyle name="Note 3" xfId="4152"/>
    <cellStyle name="Note 4" xfId="4153"/>
    <cellStyle name="Note 5" xfId="4154"/>
    <cellStyle name="Note 6" xfId="4155"/>
    <cellStyle name="Note 7" xfId="4156"/>
    <cellStyle name="Note 8" xfId="4157"/>
    <cellStyle name="Note 9" xfId="4158"/>
    <cellStyle name="nplode" xfId="4159"/>
    <cellStyle name="Œ…‹æØ‚è [0.00]_Region Orders (2)" xfId="4160"/>
    <cellStyle name="Œ…‹æØ‚è_Region Orders (2)" xfId="4161"/>
    <cellStyle name="Output" xfId="4162"/>
    <cellStyle name="Output 2" xfId="4163"/>
    <cellStyle name="ParaBirimi [0]_RESULTS" xfId="79"/>
    <cellStyle name="ParaBirimi_RESULTS" xfId="80"/>
    <cellStyle name="per.style" xfId="4164"/>
    <cellStyle name="Percent [0]" xfId="81"/>
    <cellStyle name="Percent [0] 10" xfId="5695"/>
    <cellStyle name="Percent [0] 11" xfId="5745"/>
    <cellStyle name="Percent [0] 12" xfId="5689"/>
    <cellStyle name="Percent [0] 13" xfId="5748"/>
    <cellStyle name="Percent [0] 14" xfId="5686"/>
    <cellStyle name="Percent [0] 2" xfId="4165"/>
    <cellStyle name="Percent [0] 3" xfId="5733"/>
    <cellStyle name="Percent [0] 4" xfId="5701"/>
    <cellStyle name="Percent [0] 5" xfId="5736"/>
    <cellStyle name="Percent [0] 6" xfId="5698"/>
    <cellStyle name="Percent [0] 7" xfId="5739"/>
    <cellStyle name="Percent [0] 8" xfId="5694"/>
    <cellStyle name="Percent [0] 9" xfId="5742"/>
    <cellStyle name="Percent [00]" xfId="82"/>
    <cellStyle name="Percent [00] 10" xfId="5691"/>
    <cellStyle name="Percent [00] 11" xfId="5746"/>
    <cellStyle name="Percent [00] 12" xfId="5688"/>
    <cellStyle name="Percent [00] 13" xfId="5749"/>
    <cellStyle name="Percent [00] 14" xfId="5685"/>
    <cellStyle name="Percent [00] 2" xfId="4166"/>
    <cellStyle name="Percent [00] 3" xfId="5734"/>
    <cellStyle name="Percent [00] 4" xfId="5700"/>
    <cellStyle name="Percent [00] 5" xfId="5737"/>
    <cellStyle name="Percent [00] 6" xfId="5697"/>
    <cellStyle name="Percent [00] 7" xfId="5740"/>
    <cellStyle name="Percent [00] 8" xfId="5693"/>
    <cellStyle name="Percent [00] 9" xfId="5743"/>
    <cellStyle name="Percent [2]" xfId="83"/>
    <cellStyle name="Percent [2] 10" xfId="4168"/>
    <cellStyle name="Percent [2] 11" xfId="4169"/>
    <cellStyle name="Percent [2] 12" xfId="4170"/>
    <cellStyle name="Percent [2] 13" xfId="4171"/>
    <cellStyle name="Percent [2] 14" xfId="4172"/>
    <cellStyle name="Percent [2] 15" xfId="4173"/>
    <cellStyle name="Percent [2] 16" xfId="4174"/>
    <cellStyle name="Percent [2] 17" xfId="4175"/>
    <cellStyle name="Percent [2] 18" xfId="4176"/>
    <cellStyle name="Percent [2] 19" xfId="4177"/>
    <cellStyle name="Percent [2] 2" xfId="4167"/>
    <cellStyle name="Percent [2] 20" xfId="4178"/>
    <cellStyle name="Percent [2] 21" xfId="4179"/>
    <cellStyle name="Percent [2] 22" xfId="4180"/>
    <cellStyle name="Percent [2] 23" xfId="4181"/>
    <cellStyle name="Percent [2] 24" xfId="4182"/>
    <cellStyle name="Percent [2] 25" xfId="4183"/>
    <cellStyle name="Percent [2] 26" xfId="4184"/>
    <cellStyle name="Percent [2] 27" xfId="4185"/>
    <cellStyle name="Percent [2] 28" xfId="4186"/>
    <cellStyle name="Percent [2] 29" xfId="4187"/>
    <cellStyle name="Percent [2] 3" xfId="4188"/>
    <cellStyle name="Percent [2] 30" xfId="4189"/>
    <cellStyle name="Percent [2] 31" xfId="4190"/>
    <cellStyle name="Percent [2] 32" xfId="4191"/>
    <cellStyle name="Percent [2] 33" xfId="4192"/>
    <cellStyle name="Percent [2] 34" xfId="4193"/>
    <cellStyle name="Percent [2] 35" xfId="4194"/>
    <cellStyle name="Percent [2] 36" xfId="4195"/>
    <cellStyle name="Percent [2] 37" xfId="4196"/>
    <cellStyle name="Percent [2] 38" xfId="4197"/>
    <cellStyle name="Percent [2] 39" xfId="4198"/>
    <cellStyle name="Percent [2] 4" xfId="4199"/>
    <cellStyle name="Percent [2] 40" xfId="4200"/>
    <cellStyle name="Percent [2] 41" xfId="4201"/>
    <cellStyle name="Percent [2] 42" xfId="4202"/>
    <cellStyle name="Percent [2] 43" xfId="4203"/>
    <cellStyle name="Percent [2] 44" xfId="4204"/>
    <cellStyle name="Percent [2] 45" xfId="4205"/>
    <cellStyle name="Percent [2] 46" xfId="4206"/>
    <cellStyle name="Percent [2] 47" xfId="5735"/>
    <cellStyle name="Percent [2] 48" xfId="5699"/>
    <cellStyle name="Percent [2] 49" xfId="5738"/>
    <cellStyle name="Percent [2] 5" xfId="4207"/>
    <cellStyle name="Percent [2] 50" xfId="5696"/>
    <cellStyle name="Percent [2] 51" xfId="5741"/>
    <cellStyle name="Percent [2] 52" xfId="5692"/>
    <cellStyle name="Percent [2] 53" xfId="5744"/>
    <cellStyle name="Percent [2] 54" xfId="5690"/>
    <cellStyle name="Percent [2] 55" xfId="5747"/>
    <cellStyle name="Percent [2] 56" xfId="5687"/>
    <cellStyle name="Percent [2] 57" xfId="5750"/>
    <cellStyle name="Percent [2] 58" xfId="5684"/>
    <cellStyle name="Percent [2] 6" xfId="4208"/>
    <cellStyle name="Percent [2] 7" xfId="4209"/>
    <cellStyle name="Percent [2] 8" xfId="4210"/>
    <cellStyle name="Percent [2] 9" xfId="4211"/>
    <cellStyle name="Percent 10" xfId="4212"/>
    <cellStyle name="Percent 11" xfId="4213"/>
    <cellStyle name="Percent 12" xfId="4214"/>
    <cellStyle name="Percent 13" xfId="4215"/>
    <cellStyle name="Percent 14" xfId="4216"/>
    <cellStyle name="Percent 15" xfId="4217"/>
    <cellStyle name="Percent 16" xfId="4218"/>
    <cellStyle name="Percent 17" xfId="4219"/>
    <cellStyle name="Percent 18" xfId="4220"/>
    <cellStyle name="Percent 19" xfId="4221"/>
    <cellStyle name="Percent 2" xfId="4222"/>
    <cellStyle name="Percent 2 10" xfId="4223"/>
    <cellStyle name="Percent 2 11" xfId="4224"/>
    <cellStyle name="Percent 2 12" xfId="4225"/>
    <cellStyle name="Percent 2 13" xfId="4226"/>
    <cellStyle name="Percent 2 14" xfId="4227"/>
    <cellStyle name="Percent 2 15" xfId="4228"/>
    <cellStyle name="Percent 2 16" xfId="4229"/>
    <cellStyle name="Percent 2 17" xfId="4230"/>
    <cellStyle name="Percent 2 18" xfId="4231"/>
    <cellStyle name="Percent 2 19" xfId="4232"/>
    <cellStyle name="Percent 2 2" xfId="4233"/>
    <cellStyle name="Percent 2 20" xfId="4234"/>
    <cellStyle name="Percent 2 21" xfId="4235"/>
    <cellStyle name="Percent 2 22" xfId="4236"/>
    <cellStyle name="Percent 2 23" xfId="4237"/>
    <cellStyle name="Percent 2 24" xfId="4238"/>
    <cellStyle name="Percent 2 25" xfId="4239"/>
    <cellStyle name="Percent 2 26" xfId="4240"/>
    <cellStyle name="Percent 2 27" xfId="4241"/>
    <cellStyle name="Percent 2 28" xfId="4242"/>
    <cellStyle name="Percent 2 29" xfId="4243"/>
    <cellStyle name="Percent 2 3" xfId="4244"/>
    <cellStyle name="Percent 2 30" xfId="4245"/>
    <cellStyle name="Percent 2 31" xfId="4246"/>
    <cellStyle name="Percent 2 32" xfId="4247"/>
    <cellStyle name="Percent 2 33" xfId="4248"/>
    <cellStyle name="Percent 2 34" xfId="4249"/>
    <cellStyle name="Percent 2 35" xfId="4250"/>
    <cellStyle name="Percent 2 36" xfId="4251"/>
    <cellStyle name="Percent 2 37" xfId="4252"/>
    <cellStyle name="Percent 2 38" xfId="4253"/>
    <cellStyle name="Percent 2 39" xfId="4254"/>
    <cellStyle name="Percent 2 4" xfId="4255"/>
    <cellStyle name="Percent 2 40" xfId="4256"/>
    <cellStyle name="Percent 2 41" xfId="4257"/>
    <cellStyle name="Percent 2 42" xfId="4258"/>
    <cellStyle name="Percent 2 43" xfId="4259"/>
    <cellStyle name="Percent 2 44" xfId="4260"/>
    <cellStyle name="Percent 2 45" xfId="4261"/>
    <cellStyle name="Percent 2 46" xfId="4262"/>
    <cellStyle name="Percent 2 47" xfId="4263"/>
    <cellStyle name="Percent 2 48" xfId="4264"/>
    <cellStyle name="Percent 2 49" xfId="4265"/>
    <cellStyle name="Percent 2 5" xfId="4266"/>
    <cellStyle name="Percent 2 50" xfId="4267"/>
    <cellStyle name="Percent 2 51" xfId="4268"/>
    <cellStyle name="Percent 2 52" xfId="4269"/>
    <cellStyle name="Percent 2 53" xfId="4270"/>
    <cellStyle name="Percent 2 54" xfId="4271"/>
    <cellStyle name="Percent 2 55" xfId="4272"/>
    <cellStyle name="Percent 2 56" xfId="4273"/>
    <cellStyle name="Percent 2 57" xfId="4274"/>
    <cellStyle name="Percent 2 58" xfId="4275"/>
    <cellStyle name="Percent 2 59" xfId="4276"/>
    <cellStyle name="Percent 2 6" xfId="4277"/>
    <cellStyle name="Percent 2 60" xfId="4278"/>
    <cellStyle name="Percent 2 61" xfId="6065"/>
    <cellStyle name="Percent 2 62" xfId="6049"/>
    <cellStyle name="Percent 2 63" xfId="4924"/>
    <cellStyle name="Percent 2 64" xfId="5448"/>
    <cellStyle name="Percent 2 65" xfId="5498"/>
    <cellStyle name="Percent 2 66" xfId="5635"/>
    <cellStyle name="Percent 2 67" xfId="5646"/>
    <cellStyle name="Percent 2 68" xfId="5669"/>
    <cellStyle name="Percent 2 69" xfId="5680"/>
    <cellStyle name="Percent 2 7" xfId="4279"/>
    <cellStyle name="Percent 2 70" xfId="5703"/>
    <cellStyle name="Percent 2 71" xfId="5708"/>
    <cellStyle name="Percent 2 72" xfId="5713"/>
    <cellStyle name="Percent 2 73" xfId="5718"/>
    <cellStyle name="Percent 2 74" xfId="5724"/>
    <cellStyle name="Percent 2 75" xfId="5729"/>
    <cellStyle name="Percent 2 8" xfId="4280"/>
    <cellStyle name="Percent 2 9" xfId="4281"/>
    <cellStyle name="Percent 20" xfId="4282"/>
    <cellStyle name="Percent 21" xfId="4283"/>
    <cellStyle name="Percent 22" xfId="4284"/>
    <cellStyle name="Percent 23" xfId="4285"/>
    <cellStyle name="Percent 24" xfId="4286"/>
    <cellStyle name="Percent 25" xfId="4287"/>
    <cellStyle name="Percent 26" xfId="4288"/>
    <cellStyle name="Percent 27" xfId="4289"/>
    <cellStyle name="Percent 28" xfId="4290"/>
    <cellStyle name="Percent 29" xfId="4291"/>
    <cellStyle name="Percent 3" xfId="4292"/>
    <cellStyle name="Percent 3 10" xfId="4293"/>
    <cellStyle name="Percent 3 11" xfId="4294"/>
    <cellStyle name="Percent 3 12" xfId="4295"/>
    <cellStyle name="Percent 3 13" xfId="4296"/>
    <cellStyle name="Percent 3 14" xfId="4297"/>
    <cellStyle name="Percent 3 15" xfId="4298"/>
    <cellStyle name="Percent 3 16" xfId="4299"/>
    <cellStyle name="Percent 3 17" xfId="4300"/>
    <cellStyle name="Percent 3 18" xfId="4301"/>
    <cellStyle name="Percent 3 19" xfId="4302"/>
    <cellStyle name="Percent 3 2" xfId="4303"/>
    <cellStyle name="Percent 3 20" xfId="4304"/>
    <cellStyle name="Percent 3 21" xfId="4305"/>
    <cellStyle name="Percent 3 22" xfId="4306"/>
    <cellStyle name="Percent 3 23" xfId="4307"/>
    <cellStyle name="Percent 3 24" xfId="4308"/>
    <cellStyle name="Percent 3 25" xfId="4309"/>
    <cellStyle name="Percent 3 26" xfId="4310"/>
    <cellStyle name="Percent 3 27" xfId="4311"/>
    <cellStyle name="Percent 3 28" xfId="4312"/>
    <cellStyle name="Percent 3 29" xfId="4313"/>
    <cellStyle name="Percent 3 3" xfId="4314"/>
    <cellStyle name="Percent 3 30" xfId="4315"/>
    <cellStyle name="Percent 3 31" xfId="4316"/>
    <cellStyle name="Percent 3 32" xfId="4317"/>
    <cellStyle name="Percent 3 33" xfId="4318"/>
    <cellStyle name="Percent 3 34" xfId="4319"/>
    <cellStyle name="Percent 3 35" xfId="4320"/>
    <cellStyle name="Percent 3 36" xfId="4321"/>
    <cellStyle name="Percent 3 4" xfId="4322"/>
    <cellStyle name="Percent 3 5" xfId="4323"/>
    <cellStyle name="Percent 3 6" xfId="4324"/>
    <cellStyle name="Percent 3 7" xfId="4325"/>
    <cellStyle name="Percent 3 8" xfId="4326"/>
    <cellStyle name="Percent 3 9" xfId="4327"/>
    <cellStyle name="Percent 30" xfId="4328"/>
    <cellStyle name="Percent 31" xfId="4329"/>
    <cellStyle name="Percent 32" xfId="4330"/>
    <cellStyle name="Percent 33" xfId="4331"/>
    <cellStyle name="Percent 34" xfId="4332"/>
    <cellStyle name="Percent 35" xfId="4333"/>
    <cellStyle name="Percent 36" xfId="4334"/>
    <cellStyle name="Percent 37" xfId="4335"/>
    <cellStyle name="Percent 38" xfId="4336"/>
    <cellStyle name="Percent 39" xfId="4337"/>
    <cellStyle name="Percent 4" xfId="4338"/>
    <cellStyle name="Percent 40" xfId="4339"/>
    <cellStyle name="Percent 41" xfId="4340"/>
    <cellStyle name="Percent 42" xfId="4341"/>
    <cellStyle name="Percent 43" xfId="4342"/>
    <cellStyle name="Percent 44" xfId="4343"/>
    <cellStyle name="Percent 45" xfId="4344"/>
    <cellStyle name="Percent 46" xfId="4345"/>
    <cellStyle name="Percent 47" xfId="4346"/>
    <cellStyle name="Percent 48" xfId="4347"/>
    <cellStyle name="Percent 49" xfId="4348"/>
    <cellStyle name="Percent 5" xfId="4349"/>
    <cellStyle name="Percent 50" xfId="4350"/>
    <cellStyle name="Percent 51" xfId="4351"/>
    <cellStyle name="Percent 52" xfId="4352"/>
    <cellStyle name="Percent 53" xfId="4353"/>
    <cellStyle name="Percent 54" xfId="4354"/>
    <cellStyle name="Percent 55" xfId="4355"/>
    <cellStyle name="Percent 56" xfId="4356"/>
    <cellStyle name="Percent 57" xfId="4357"/>
    <cellStyle name="Percent 58" xfId="4358"/>
    <cellStyle name="Percent 59" xfId="4359"/>
    <cellStyle name="Percent 6" xfId="4360"/>
    <cellStyle name="Percent 60" xfId="4361"/>
    <cellStyle name="Percent 61" xfId="4362"/>
    <cellStyle name="Percent 62" xfId="4363"/>
    <cellStyle name="Percent 63" xfId="4364"/>
    <cellStyle name="Percent 64" xfId="4365"/>
    <cellStyle name="Percent 65" xfId="4366"/>
    <cellStyle name="Percent 66" xfId="4367"/>
    <cellStyle name="Percent 67" xfId="4368"/>
    <cellStyle name="Percent 68" xfId="4369"/>
    <cellStyle name="Percent 69" xfId="4370"/>
    <cellStyle name="Percent 7" xfId="4371"/>
    <cellStyle name="Percent 8" xfId="4372"/>
    <cellStyle name="Percent 9" xfId="4373"/>
    <cellStyle name="Pourcentage_pldt" xfId="4374"/>
    <cellStyle name="PrePop Currency (0)" xfId="84"/>
    <cellStyle name="PrePop Currency (0) 10" xfId="4376"/>
    <cellStyle name="PrePop Currency (0) 11" xfId="4377"/>
    <cellStyle name="PrePop Currency (0) 12" xfId="4378"/>
    <cellStyle name="PrePop Currency (0) 13" xfId="4379"/>
    <cellStyle name="PrePop Currency (0) 14" xfId="4380"/>
    <cellStyle name="PrePop Currency (0) 15" xfId="4381"/>
    <cellStyle name="PrePop Currency (0) 16" xfId="4382"/>
    <cellStyle name="PrePop Currency (0) 17" xfId="4383"/>
    <cellStyle name="PrePop Currency (0) 18" xfId="4384"/>
    <cellStyle name="PrePop Currency (0) 19" xfId="4385"/>
    <cellStyle name="PrePop Currency (0) 2" xfId="4375"/>
    <cellStyle name="PrePop Currency (0) 2 10" xfId="4386"/>
    <cellStyle name="PrePop Currency (0) 2 11" xfId="4387"/>
    <cellStyle name="PrePop Currency (0) 2 12" xfId="4388"/>
    <cellStyle name="PrePop Currency (0) 2 13" xfId="4389"/>
    <cellStyle name="PrePop Currency (0) 2 14" xfId="4390"/>
    <cellStyle name="PrePop Currency (0) 2 15" xfId="4391"/>
    <cellStyle name="PrePop Currency (0) 2 16" xfId="4392"/>
    <cellStyle name="PrePop Currency (0) 2 17" xfId="4393"/>
    <cellStyle name="PrePop Currency (0) 2 18" xfId="4394"/>
    <cellStyle name="PrePop Currency (0) 2 19" xfId="4395"/>
    <cellStyle name="PrePop Currency (0) 2 2" xfId="4396"/>
    <cellStyle name="PrePop Currency (0) 2 20" xfId="4397"/>
    <cellStyle name="PrePop Currency (0) 2 21" xfId="4398"/>
    <cellStyle name="PrePop Currency (0) 2 22" xfId="4399"/>
    <cellStyle name="PrePop Currency (0) 2 23" xfId="4400"/>
    <cellStyle name="PrePop Currency (0) 2 24" xfId="4401"/>
    <cellStyle name="PrePop Currency (0) 2 25" xfId="4402"/>
    <cellStyle name="PrePop Currency (0) 2 26" xfId="4403"/>
    <cellStyle name="PrePop Currency (0) 2 27" xfId="4404"/>
    <cellStyle name="PrePop Currency (0) 2 28" xfId="4405"/>
    <cellStyle name="PrePop Currency (0) 2 29" xfId="4406"/>
    <cellStyle name="PrePop Currency (0) 2 3" xfId="4407"/>
    <cellStyle name="PrePop Currency (0) 2 30" xfId="4408"/>
    <cellStyle name="PrePop Currency (0) 2 31" xfId="4409"/>
    <cellStyle name="PrePop Currency (0) 2 32" xfId="4410"/>
    <cellStyle name="PrePop Currency (0) 2 33" xfId="4411"/>
    <cellStyle name="PrePop Currency (0) 2 34" xfId="4412"/>
    <cellStyle name="PrePop Currency (0) 2 35" xfId="4413"/>
    <cellStyle name="PrePop Currency (0) 2 4" xfId="4414"/>
    <cellStyle name="PrePop Currency (0) 2 5" xfId="4415"/>
    <cellStyle name="PrePop Currency (0) 2 6" xfId="4416"/>
    <cellStyle name="PrePop Currency (0) 2 7" xfId="4417"/>
    <cellStyle name="PrePop Currency (0) 2 8" xfId="4418"/>
    <cellStyle name="PrePop Currency (0) 2 9" xfId="4419"/>
    <cellStyle name="PrePop Currency (0) 20" xfId="4420"/>
    <cellStyle name="PrePop Currency (0) 21" xfId="4421"/>
    <cellStyle name="PrePop Currency (0) 22" xfId="4422"/>
    <cellStyle name="PrePop Currency (0) 23" xfId="4423"/>
    <cellStyle name="PrePop Currency (0) 24" xfId="4424"/>
    <cellStyle name="PrePop Currency (0) 25" xfId="4425"/>
    <cellStyle name="PrePop Currency (0) 26" xfId="4426"/>
    <cellStyle name="PrePop Currency (0) 27" xfId="4427"/>
    <cellStyle name="PrePop Currency (0) 28" xfId="4428"/>
    <cellStyle name="PrePop Currency (0) 29" xfId="4429"/>
    <cellStyle name="PrePop Currency (0) 3" xfId="4430"/>
    <cellStyle name="PrePop Currency (0) 30" xfId="4431"/>
    <cellStyle name="PrePop Currency (0) 31" xfId="4432"/>
    <cellStyle name="PrePop Currency (0) 32" xfId="4433"/>
    <cellStyle name="PrePop Currency (0) 33" xfId="4434"/>
    <cellStyle name="PrePop Currency (0) 34" xfId="4435"/>
    <cellStyle name="PrePop Currency (0) 35" xfId="4436"/>
    <cellStyle name="PrePop Currency (0) 36" xfId="4437"/>
    <cellStyle name="PrePop Currency (0) 37" xfId="4438"/>
    <cellStyle name="PrePop Currency (0) 38" xfId="4439"/>
    <cellStyle name="PrePop Currency (0) 39" xfId="5751"/>
    <cellStyle name="PrePop Currency (0) 4" xfId="4440"/>
    <cellStyle name="PrePop Currency (0) 40" xfId="5678"/>
    <cellStyle name="PrePop Currency (0) 41" xfId="5752"/>
    <cellStyle name="PrePop Currency (0) 42" xfId="5677"/>
    <cellStyle name="PrePop Currency (0) 43" xfId="5753"/>
    <cellStyle name="PrePop Currency (0) 44" xfId="5676"/>
    <cellStyle name="PrePop Currency (0) 45" xfId="5754"/>
    <cellStyle name="PrePop Currency (0) 46" xfId="5675"/>
    <cellStyle name="PrePop Currency (0) 47" xfId="5755"/>
    <cellStyle name="PrePop Currency (0) 48" xfId="5674"/>
    <cellStyle name="PrePop Currency (0) 49" xfId="5756"/>
    <cellStyle name="PrePop Currency (0) 5" xfId="4441"/>
    <cellStyle name="PrePop Currency (0) 50" xfId="5673"/>
    <cellStyle name="PrePop Currency (0) 6" xfId="4442"/>
    <cellStyle name="PrePop Currency (0) 7" xfId="4443"/>
    <cellStyle name="PrePop Currency (0) 8" xfId="4444"/>
    <cellStyle name="PrePop Currency (0) 9" xfId="4445"/>
    <cellStyle name="PrePop Currency (2)" xfId="85"/>
    <cellStyle name="PrePop Currency (2) 10" xfId="5661"/>
    <cellStyle name="PrePop Currency (2) 11" xfId="5765"/>
    <cellStyle name="PrePop Currency (2) 12" xfId="5659"/>
    <cellStyle name="PrePop Currency (2) 13" xfId="5767"/>
    <cellStyle name="PrePop Currency (2) 14" xfId="5657"/>
    <cellStyle name="PrePop Currency (2) 2" xfId="4446"/>
    <cellStyle name="PrePop Currency (2) 3" xfId="5757"/>
    <cellStyle name="PrePop Currency (2) 4" xfId="5667"/>
    <cellStyle name="PrePop Currency (2) 5" xfId="5759"/>
    <cellStyle name="PrePop Currency (2) 6" xfId="5665"/>
    <cellStyle name="PrePop Currency (2) 7" xfId="5761"/>
    <cellStyle name="PrePop Currency (2) 8" xfId="5663"/>
    <cellStyle name="PrePop Currency (2) 9" xfId="5763"/>
    <cellStyle name="PrePop Units (0)" xfId="86"/>
    <cellStyle name="PrePop Units (0) 10" xfId="4448"/>
    <cellStyle name="PrePop Units (0) 11" xfId="4449"/>
    <cellStyle name="PrePop Units (0) 12" xfId="4450"/>
    <cellStyle name="PrePop Units (0) 13" xfId="4451"/>
    <cellStyle name="PrePop Units (0) 14" xfId="4452"/>
    <cellStyle name="PrePop Units (0) 15" xfId="4453"/>
    <cellStyle name="PrePop Units (0) 16" xfId="4454"/>
    <cellStyle name="PrePop Units (0) 17" xfId="4455"/>
    <cellStyle name="PrePop Units (0) 18" xfId="4456"/>
    <cellStyle name="PrePop Units (0) 19" xfId="4457"/>
    <cellStyle name="PrePop Units (0) 2" xfId="4447"/>
    <cellStyle name="PrePop Units (0) 2 10" xfId="4459"/>
    <cellStyle name="PrePop Units (0) 2 11" xfId="4460"/>
    <cellStyle name="PrePop Units (0) 2 12" xfId="4461"/>
    <cellStyle name="PrePop Units (0) 2 13" xfId="4462"/>
    <cellStyle name="PrePop Units (0) 2 14" xfId="4463"/>
    <cellStyle name="PrePop Units (0) 2 15" xfId="4464"/>
    <cellStyle name="PrePop Units (0) 2 16" xfId="4465"/>
    <cellStyle name="PrePop Units (0) 2 17" xfId="4466"/>
    <cellStyle name="PrePop Units (0) 2 18" xfId="4467"/>
    <cellStyle name="PrePop Units (0) 2 19" xfId="4468"/>
    <cellStyle name="PrePop Units (0) 2 2" xfId="4469"/>
    <cellStyle name="PrePop Units (0) 2 20" xfId="4470"/>
    <cellStyle name="PrePop Units (0) 2 21" xfId="4471"/>
    <cellStyle name="PrePop Units (0) 2 22" xfId="4472"/>
    <cellStyle name="PrePop Units (0) 2 23" xfId="4473"/>
    <cellStyle name="PrePop Units (0) 2 24" xfId="4474"/>
    <cellStyle name="PrePop Units (0) 2 25" xfId="4475"/>
    <cellStyle name="PrePop Units (0) 2 26" xfId="4476"/>
    <cellStyle name="PrePop Units (0) 2 27" xfId="4477"/>
    <cellStyle name="PrePop Units (0) 2 28" xfId="4478"/>
    <cellStyle name="PrePop Units (0) 2 29" xfId="4479"/>
    <cellStyle name="PrePop Units (0) 2 3" xfId="4480"/>
    <cellStyle name="PrePop Units (0) 2 30" xfId="4481"/>
    <cellStyle name="PrePop Units (0) 2 31" xfId="4482"/>
    <cellStyle name="PrePop Units (0) 2 32" xfId="4483"/>
    <cellStyle name="PrePop Units (0) 2 33" xfId="4484"/>
    <cellStyle name="PrePop Units (0) 2 34" xfId="4485"/>
    <cellStyle name="PrePop Units (0) 2 35" xfId="4486"/>
    <cellStyle name="PrePop Units (0) 2 4" xfId="4487"/>
    <cellStyle name="PrePop Units (0) 2 5" xfId="4488"/>
    <cellStyle name="PrePop Units (0) 2 6" xfId="4489"/>
    <cellStyle name="PrePop Units (0) 2 7" xfId="4490"/>
    <cellStyle name="PrePop Units (0) 2 8" xfId="4491"/>
    <cellStyle name="PrePop Units (0) 2 9" xfId="4492"/>
    <cellStyle name="PrePop Units (0) 20" xfId="4493"/>
    <cellStyle name="PrePop Units (0) 21" xfId="4494"/>
    <cellStyle name="PrePop Units (0) 22" xfId="4495"/>
    <cellStyle name="PrePop Units (0) 23" xfId="4496"/>
    <cellStyle name="PrePop Units (0) 24" xfId="4497"/>
    <cellStyle name="PrePop Units (0) 25" xfId="4498"/>
    <cellStyle name="PrePop Units (0) 26" xfId="4499"/>
    <cellStyle name="PrePop Units (0) 27" xfId="4500"/>
    <cellStyle name="PrePop Units (0) 28" xfId="4501"/>
    <cellStyle name="PrePop Units (0) 29" xfId="4502"/>
    <cellStyle name="PrePop Units (0) 3" xfId="4503"/>
    <cellStyle name="PrePop Units (0) 30" xfId="4504"/>
    <cellStyle name="PrePop Units (0) 31" xfId="4505"/>
    <cellStyle name="PrePop Units (0) 32" xfId="4506"/>
    <cellStyle name="PrePop Units (0) 33" xfId="4507"/>
    <cellStyle name="PrePop Units (0) 34" xfId="4508"/>
    <cellStyle name="PrePop Units (0) 35" xfId="4509"/>
    <cellStyle name="PrePop Units (0) 36" xfId="4510"/>
    <cellStyle name="PrePop Units (0) 37" xfId="4511"/>
    <cellStyle name="PrePop Units (0) 38" xfId="4512"/>
    <cellStyle name="PrePop Units (0) 39" xfId="5758"/>
    <cellStyle name="PrePop Units (0) 4" xfId="4513"/>
    <cellStyle name="PrePop Units (0) 40" xfId="5666"/>
    <cellStyle name="PrePop Units (0) 41" xfId="5760"/>
    <cellStyle name="PrePop Units (0) 42" xfId="5664"/>
    <cellStyle name="PrePop Units (0) 43" xfId="5762"/>
    <cellStyle name="PrePop Units (0) 44" xfId="5662"/>
    <cellStyle name="PrePop Units (0) 45" xfId="5764"/>
    <cellStyle name="PrePop Units (0) 46" xfId="5660"/>
    <cellStyle name="PrePop Units (0) 47" xfId="5766"/>
    <cellStyle name="PrePop Units (0) 48" xfId="5658"/>
    <cellStyle name="PrePop Units (0) 49" xfId="5768"/>
    <cellStyle name="PrePop Units (0) 5" xfId="4514"/>
    <cellStyle name="PrePop Units (0) 50" xfId="5656"/>
    <cellStyle name="PrePop Units (0) 6" xfId="4515"/>
    <cellStyle name="PrePop Units (0) 7" xfId="4516"/>
    <cellStyle name="PrePop Units (0) 8" xfId="4517"/>
    <cellStyle name="PrePop Units (0) 9" xfId="4518"/>
    <cellStyle name="PrePop Units (1)" xfId="87"/>
    <cellStyle name="PrePop Units (1) 10" xfId="4520"/>
    <cellStyle name="PrePop Units (1) 11" xfId="4521"/>
    <cellStyle name="PrePop Units (1) 12" xfId="4522"/>
    <cellStyle name="PrePop Units (1) 13" xfId="4523"/>
    <cellStyle name="PrePop Units (1) 14" xfId="4524"/>
    <cellStyle name="PrePop Units (1) 15" xfId="4525"/>
    <cellStyle name="PrePop Units (1) 16" xfId="4526"/>
    <cellStyle name="PrePop Units (1) 17" xfId="4527"/>
    <cellStyle name="PrePop Units (1) 18" xfId="4528"/>
    <cellStyle name="PrePop Units (1) 19" xfId="4529"/>
    <cellStyle name="PrePop Units (1) 2" xfId="4519"/>
    <cellStyle name="PrePop Units (1) 2 10" xfId="4531"/>
    <cellStyle name="PrePop Units (1) 2 11" xfId="4532"/>
    <cellStyle name="PrePop Units (1) 2 12" xfId="4533"/>
    <cellStyle name="PrePop Units (1) 2 13" xfId="4534"/>
    <cellStyle name="PrePop Units (1) 2 14" xfId="4535"/>
    <cellStyle name="PrePop Units (1) 2 15" xfId="4536"/>
    <cellStyle name="PrePop Units (1) 2 16" xfId="4537"/>
    <cellStyle name="PrePop Units (1) 2 17" xfId="4538"/>
    <cellStyle name="PrePop Units (1) 2 18" xfId="4539"/>
    <cellStyle name="PrePop Units (1) 2 19" xfId="4540"/>
    <cellStyle name="PrePop Units (1) 2 2" xfId="4541"/>
    <cellStyle name="PrePop Units (1) 2 20" xfId="4542"/>
    <cellStyle name="PrePop Units (1) 2 21" xfId="4543"/>
    <cellStyle name="PrePop Units (1) 2 22" xfId="4544"/>
    <cellStyle name="PrePop Units (1) 2 23" xfId="4545"/>
    <cellStyle name="PrePop Units (1) 2 24" xfId="4546"/>
    <cellStyle name="PrePop Units (1) 2 25" xfId="4547"/>
    <cellStyle name="PrePop Units (1) 2 26" xfId="4548"/>
    <cellStyle name="PrePop Units (1) 2 27" xfId="4549"/>
    <cellStyle name="PrePop Units (1) 2 28" xfId="4550"/>
    <cellStyle name="PrePop Units (1) 2 29" xfId="4551"/>
    <cellStyle name="PrePop Units (1) 2 3" xfId="4552"/>
    <cellStyle name="PrePop Units (1) 2 30" xfId="4553"/>
    <cellStyle name="PrePop Units (1) 2 31" xfId="4554"/>
    <cellStyle name="PrePop Units (1) 2 32" xfId="4555"/>
    <cellStyle name="PrePop Units (1) 2 33" xfId="4556"/>
    <cellStyle name="PrePop Units (1) 2 34" xfId="4557"/>
    <cellStyle name="PrePop Units (1) 2 35" xfId="4558"/>
    <cellStyle name="PrePop Units (1) 2 4" xfId="4559"/>
    <cellStyle name="PrePop Units (1) 2 5" xfId="4560"/>
    <cellStyle name="PrePop Units (1) 2 6" xfId="4561"/>
    <cellStyle name="PrePop Units (1) 2 7" xfId="4562"/>
    <cellStyle name="PrePop Units (1) 2 8" xfId="4563"/>
    <cellStyle name="PrePop Units (1) 2 9" xfId="4564"/>
    <cellStyle name="PrePop Units (1) 20" xfId="4565"/>
    <cellStyle name="PrePop Units (1) 21" xfId="4566"/>
    <cellStyle name="PrePop Units (1) 22" xfId="4567"/>
    <cellStyle name="PrePop Units (1) 23" xfId="4568"/>
    <cellStyle name="PrePop Units (1) 24" xfId="4569"/>
    <cellStyle name="PrePop Units (1) 25" xfId="4570"/>
    <cellStyle name="PrePop Units (1) 26" xfId="4571"/>
    <cellStyle name="PrePop Units (1) 27" xfId="4572"/>
    <cellStyle name="PrePop Units (1) 28" xfId="4573"/>
    <cellStyle name="PrePop Units (1) 29" xfId="4574"/>
    <cellStyle name="PrePop Units (1) 3" xfId="4575"/>
    <cellStyle name="PrePop Units (1) 30" xfId="4576"/>
    <cellStyle name="PrePop Units (1) 31" xfId="4577"/>
    <cellStyle name="PrePop Units (1) 32" xfId="4578"/>
    <cellStyle name="PrePop Units (1) 33" xfId="4579"/>
    <cellStyle name="PrePop Units (1) 34" xfId="4580"/>
    <cellStyle name="PrePop Units (1) 35" xfId="4581"/>
    <cellStyle name="PrePop Units (1) 36" xfId="4582"/>
    <cellStyle name="PrePop Units (1) 37" xfId="4583"/>
    <cellStyle name="PrePop Units (1) 38" xfId="4584"/>
    <cellStyle name="PrePop Units (1) 39" xfId="5769"/>
    <cellStyle name="PrePop Units (1) 4" xfId="4585"/>
    <cellStyle name="PrePop Units (1) 40" xfId="5655"/>
    <cellStyle name="PrePop Units (1) 41" xfId="5770"/>
    <cellStyle name="PrePop Units (1) 42" xfId="5654"/>
    <cellStyle name="PrePop Units (1) 43" xfId="5771"/>
    <cellStyle name="PrePop Units (1) 44" xfId="5653"/>
    <cellStyle name="PrePop Units (1) 45" xfId="5772"/>
    <cellStyle name="PrePop Units (1) 46" xfId="5652"/>
    <cellStyle name="PrePop Units (1) 47" xfId="5773"/>
    <cellStyle name="PrePop Units (1) 48" xfId="5651"/>
    <cellStyle name="PrePop Units (1) 49" xfId="5774"/>
    <cellStyle name="PrePop Units (1) 5" xfId="4586"/>
    <cellStyle name="PrePop Units (1) 50" xfId="5650"/>
    <cellStyle name="PrePop Units (1) 6" xfId="4587"/>
    <cellStyle name="PrePop Units (1) 7" xfId="4588"/>
    <cellStyle name="PrePop Units (1) 8" xfId="4589"/>
    <cellStyle name="PrePop Units (1) 9" xfId="4590"/>
    <cellStyle name="PrePop Units (2)" xfId="88"/>
    <cellStyle name="PrePop Units (2) 10" xfId="5641"/>
    <cellStyle name="PrePop Units (2) 11" xfId="5779"/>
    <cellStyle name="PrePop Units (2) 12" xfId="5640"/>
    <cellStyle name="PrePop Units (2) 13" xfId="5780"/>
    <cellStyle name="PrePop Units (2) 14" xfId="5639"/>
    <cellStyle name="PrePop Units (2) 2" xfId="4591"/>
    <cellStyle name="PrePop Units (2) 3" xfId="5775"/>
    <cellStyle name="PrePop Units (2) 4" xfId="5644"/>
    <cellStyle name="PrePop Units (2) 5" xfId="5776"/>
    <cellStyle name="PrePop Units (2) 6" xfId="5643"/>
    <cellStyle name="PrePop Units (2) 7" xfId="5777"/>
    <cellStyle name="PrePop Units (2) 8" xfId="5642"/>
    <cellStyle name="PrePop Units (2) 9" xfId="5778"/>
    <cellStyle name="PSChar" xfId="4592"/>
    <cellStyle name="Quantity" xfId="4593"/>
    <cellStyle name="Quantity 10" xfId="4594"/>
    <cellStyle name="Quantity 11" xfId="4595"/>
    <cellStyle name="Quantity 12" xfId="4596"/>
    <cellStyle name="Quantity 13" xfId="4597"/>
    <cellStyle name="Quantity 14" xfId="4598"/>
    <cellStyle name="Quantity 15" xfId="4599"/>
    <cellStyle name="Quantity 16" xfId="4600"/>
    <cellStyle name="Quantity 17" xfId="4601"/>
    <cellStyle name="Quantity 18" xfId="4602"/>
    <cellStyle name="Quantity 19" xfId="4603"/>
    <cellStyle name="Quantity 2" xfId="4604"/>
    <cellStyle name="Quantity 20" xfId="4605"/>
    <cellStyle name="Quantity 21" xfId="4606"/>
    <cellStyle name="Quantity 22" xfId="4607"/>
    <cellStyle name="Quantity 23" xfId="4608"/>
    <cellStyle name="Quantity 24" xfId="4609"/>
    <cellStyle name="Quantity 25" xfId="4610"/>
    <cellStyle name="Quantity 26" xfId="4611"/>
    <cellStyle name="Quantity 27" xfId="4612"/>
    <cellStyle name="Quantity 28" xfId="4613"/>
    <cellStyle name="Quantity 29" xfId="4614"/>
    <cellStyle name="Quantity 3" xfId="4615"/>
    <cellStyle name="Quantity 30" xfId="4616"/>
    <cellStyle name="Quantity 31" xfId="4617"/>
    <cellStyle name="Quantity 32" xfId="4618"/>
    <cellStyle name="Quantity 33" xfId="4619"/>
    <cellStyle name="Quantity 34" xfId="4620"/>
    <cellStyle name="Quantity 35" xfId="4621"/>
    <cellStyle name="Quantity 4" xfId="4622"/>
    <cellStyle name="Quantity 5" xfId="4623"/>
    <cellStyle name="Quantity 6" xfId="4624"/>
    <cellStyle name="Quantity 7" xfId="4625"/>
    <cellStyle name="Quantity 8" xfId="4626"/>
    <cellStyle name="Quantity 9" xfId="4627"/>
    <cellStyle name="regstoresfromspecstores" xfId="4628"/>
    <cellStyle name="report_title" xfId="4629"/>
    <cellStyle name="RevList" xfId="4630"/>
    <cellStyle name="s]_x000d__x000a_load=C:\MS\SMS\BIN\smsrun16.exe_x000d__x000a_;C:\WINDOWS\SYSTEM\MGACTRL.EXE_x000d__x000a_;C:\TC\BIN\TCSPOOL.EXE_x000d__x000a_run=_x000d__x000a_NullPort=None_x000d__x000a_Defau_DEC REV DETAIL (ACE) (2)" xfId="4631"/>
    <cellStyle name="Satisfaisant" xfId="4632"/>
    <cellStyle name="SHADEDSTORES" xfId="4633"/>
    <cellStyle name="Sortie" xfId="4634"/>
    <cellStyle name="specstores" xfId="4635"/>
    <cellStyle name="SPOl" xfId="4636"/>
    <cellStyle name="Standard_Abfrage1" xfId="4637"/>
    <cellStyle name="Style 1" xfId="4638"/>
    <cellStyle name="Style 1 10" xfId="4639"/>
    <cellStyle name="Style 1 11" xfId="4640"/>
    <cellStyle name="Style 1 12" xfId="4641"/>
    <cellStyle name="Style 1 13" xfId="4642"/>
    <cellStyle name="Style 1 14" xfId="4643"/>
    <cellStyle name="Style 1 15" xfId="4644"/>
    <cellStyle name="Style 1 16" xfId="4645"/>
    <cellStyle name="Style 1 17" xfId="4646"/>
    <cellStyle name="Style 1 18" xfId="4647"/>
    <cellStyle name="Style 1 19" xfId="4648"/>
    <cellStyle name="Style 1 2" xfId="4649"/>
    <cellStyle name="Style 1 2 10" xfId="4650"/>
    <cellStyle name="Style 1 2 11" xfId="4651"/>
    <cellStyle name="Style 1 2 12" xfId="4652"/>
    <cellStyle name="Style 1 2 13" xfId="4653"/>
    <cellStyle name="Style 1 2 14" xfId="4654"/>
    <cellStyle name="Style 1 2 15" xfId="4655"/>
    <cellStyle name="Style 1 2 16" xfId="4656"/>
    <cellStyle name="Style 1 2 17" xfId="4657"/>
    <cellStyle name="Style 1 2 18" xfId="4658"/>
    <cellStyle name="Style 1 2 19" xfId="4659"/>
    <cellStyle name="Style 1 2 2" xfId="4660"/>
    <cellStyle name="Style 1 2 20" xfId="4661"/>
    <cellStyle name="Style 1 2 21" xfId="4662"/>
    <cellStyle name="Style 1 2 22" xfId="4663"/>
    <cellStyle name="Style 1 2 23" xfId="4664"/>
    <cellStyle name="Style 1 2 24" xfId="4665"/>
    <cellStyle name="Style 1 2 25" xfId="4666"/>
    <cellStyle name="Style 1 2 26" xfId="4667"/>
    <cellStyle name="Style 1 2 27" xfId="4668"/>
    <cellStyle name="Style 1 2 28" xfId="4669"/>
    <cellStyle name="Style 1 2 29" xfId="4670"/>
    <cellStyle name="Style 1 2 3" xfId="4671"/>
    <cellStyle name="Style 1 2 30" xfId="4672"/>
    <cellStyle name="Style 1 2 31" xfId="4673"/>
    <cellStyle name="Style 1 2 32" xfId="4674"/>
    <cellStyle name="Style 1 2 33" xfId="4675"/>
    <cellStyle name="Style 1 2 34" xfId="4676"/>
    <cellStyle name="Style 1 2 35" xfId="4677"/>
    <cellStyle name="Style 1 2 4" xfId="4678"/>
    <cellStyle name="Style 1 2 5" xfId="4679"/>
    <cellStyle name="Style 1 2 6" xfId="4680"/>
    <cellStyle name="Style 1 2 7" xfId="4681"/>
    <cellStyle name="Style 1 2 8" xfId="4682"/>
    <cellStyle name="Style 1 2 9" xfId="4683"/>
    <cellStyle name="Style 1 20" xfId="4684"/>
    <cellStyle name="Style 1 21" xfId="4685"/>
    <cellStyle name="Style 1 22" xfId="4686"/>
    <cellStyle name="Style 1 23" xfId="4687"/>
    <cellStyle name="Style 1 24" xfId="4688"/>
    <cellStyle name="Style 1 25" xfId="4689"/>
    <cellStyle name="Style 1 26" xfId="4690"/>
    <cellStyle name="Style 1 27" xfId="4691"/>
    <cellStyle name="Style 1 28" xfId="4692"/>
    <cellStyle name="Style 1 29" xfId="4693"/>
    <cellStyle name="Style 1 3" xfId="4694"/>
    <cellStyle name="Style 1 3 10" xfId="4695"/>
    <cellStyle name="Style 1 3 11" xfId="4696"/>
    <cellStyle name="Style 1 3 12" xfId="4697"/>
    <cellStyle name="Style 1 3 13" xfId="4698"/>
    <cellStyle name="Style 1 3 14" xfId="4699"/>
    <cellStyle name="Style 1 3 15" xfId="4700"/>
    <cellStyle name="Style 1 3 16" xfId="4701"/>
    <cellStyle name="Style 1 3 17" xfId="4702"/>
    <cellStyle name="Style 1 3 18" xfId="4703"/>
    <cellStyle name="Style 1 3 19" xfId="4704"/>
    <cellStyle name="Style 1 3 2" xfId="4705"/>
    <cellStyle name="Style 1 3 20" xfId="4706"/>
    <cellStyle name="Style 1 3 21" xfId="4707"/>
    <cellStyle name="Style 1 3 22" xfId="4708"/>
    <cellStyle name="Style 1 3 23" xfId="4709"/>
    <cellStyle name="Style 1 3 24" xfId="4710"/>
    <cellStyle name="Style 1 3 25" xfId="4711"/>
    <cellStyle name="Style 1 3 26" xfId="4712"/>
    <cellStyle name="Style 1 3 27" xfId="4713"/>
    <cellStyle name="Style 1 3 28" xfId="4714"/>
    <cellStyle name="Style 1 3 29" xfId="4715"/>
    <cellStyle name="Style 1 3 3" xfId="4716"/>
    <cellStyle name="Style 1 3 30" xfId="4717"/>
    <cellStyle name="Style 1 3 31" xfId="4718"/>
    <cellStyle name="Style 1 3 32" xfId="4719"/>
    <cellStyle name="Style 1 3 33" xfId="4720"/>
    <cellStyle name="Style 1 3 34" xfId="4721"/>
    <cellStyle name="Style 1 3 35" xfId="4722"/>
    <cellStyle name="Style 1 3 4" xfId="4723"/>
    <cellStyle name="Style 1 3 5" xfId="4724"/>
    <cellStyle name="Style 1 3 6" xfId="4725"/>
    <cellStyle name="Style 1 3 7" xfId="4726"/>
    <cellStyle name="Style 1 3 8" xfId="4727"/>
    <cellStyle name="Style 1 3 9" xfId="4728"/>
    <cellStyle name="Style 1 30" xfId="4729"/>
    <cellStyle name="Style 1 31" xfId="4730"/>
    <cellStyle name="Style 1 32" xfId="4731"/>
    <cellStyle name="Style 1 33" xfId="4732"/>
    <cellStyle name="Style 1 34" xfId="4733"/>
    <cellStyle name="Style 1 35" xfId="4734"/>
    <cellStyle name="Style 1 36" xfId="4735"/>
    <cellStyle name="Style 1 37" xfId="4736"/>
    <cellStyle name="Style 1 38" xfId="4737"/>
    <cellStyle name="Style 1 39" xfId="4738"/>
    <cellStyle name="Style 1 4" xfId="4739"/>
    <cellStyle name="Style 1 40" xfId="4740"/>
    <cellStyle name="Style 1 41" xfId="4741"/>
    <cellStyle name="Style 1 42" xfId="4742"/>
    <cellStyle name="Style 1 43" xfId="4743"/>
    <cellStyle name="Style 1 44" xfId="4744"/>
    <cellStyle name="Style 1 45" xfId="4745"/>
    <cellStyle name="Style 1 46" xfId="4746"/>
    <cellStyle name="Style 1 47" xfId="4747"/>
    <cellStyle name="Style 1 48" xfId="4748"/>
    <cellStyle name="Style 1 49" xfId="4749"/>
    <cellStyle name="Style 1 5" xfId="4750"/>
    <cellStyle name="Style 1 50" xfId="4751"/>
    <cellStyle name="Style 1 51" xfId="4752"/>
    <cellStyle name="Style 1 52" xfId="4753"/>
    <cellStyle name="Style 1 53" xfId="4754"/>
    <cellStyle name="Style 1 54" xfId="4755"/>
    <cellStyle name="Style 1 55" xfId="4756"/>
    <cellStyle name="Style 1 56" xfId="4757"/>
    <cellStyle name="Style 1 57" xfId="4758"/>
    <cellStyle name="Style 1 58" xfId="4759"/>
    <cellStyle name="Style 1 59" xfId="4760"/>
    <cellStyle name="Style 1 6" xfId="4761"/>
    <cellStyle name="Style 1 60" xfId="4762"/>
    <cellStyle name="Style 1 61" xfId="4763"/>
    <cellStyle name="Style 1 62" xfId="4764"/>
    <cellStyle name="Style 1 63" xfId="6064"/>
    <cellStyle name="Style 1 64" xfId="6048"/>
    <cellStyle name="Style 1 65" xfId="4910"/>
    <cellStyle name="Style 1 66" xfId="5450"/>
    <cellStyle name="Style 1 67" xfId="5499"/>
    <cellStyle name="Style 1 68" xfId="5636"/>
    <cellStyle name="Style 1 69" xfId="5647"/>
    <cellStyle name="Style 1 7" xfId="4765"/>
    <cellStyle name="Style 1 70" xfId="5670"/>
    <cellStyle name="Style 1 71" xfId="5681"/>
    <cellStyle name="Style 1 72" xfId="5704"/>
    <cellStyle name="Style 1 73" xfId="5709"/>
    <cellStyle name="Style 1 74" xfId="5714"/>
    <cellStyle name="Style 1 75" xfId="5719"/>
    <cellStyle name="Style 1 76" xfId="5725"/>
    <cellStyle name="Style 1 77" xfId="5730"/>
    <cellStyle name="Style 1 8" xfId="4766"/>
    <cellStyle name="Style 1 9" xfId="4767"/>
    <cellStyle name="Subtotal" xfId="4768"/>
    <cellStyle name="Text Indent A" xfId="89"/>
    <cellStyle name="Text Indent A 10" xfId="5597"/>
    <cellStyle name="Text Indent A 11" xfId="5834"/>
    <cellStyle name="Text Indent A 12" xfId="5580"/>
    <cellStyle name="Text Indent A 13" xfId="5852"/>
    <cellStyle name="Text Indent A 14" xfId="5563"/>
    <cellStyle name="Text Indent A 2" xfId="4769"/>
    <cellStyle name="Text Indent A 3" xfId="5781"/>
    <cellStyle name="Text Indent A 4" xfId="5633"/>
    <cellStyle name="Text Indent A 5" xfId="5784"/>
    <cellStyle name="Text Indent A 6" xfId="5630"/>
    <cellStyle name="Text Indent A 7" xfId="5800"/>
    <cellStyle name="Text Indent A 8" xfId="5614"/>
    <cellStyle name="Text Indent A 9" xfId="5818"/>
    <cellStyle name="Text Indent B" xfId="90"/>
    <cellStyle name="Text Indent B 10" xfId="5596"/>
    <cellStyle name="Text Indent B 11" xfId="5836"/>
    <cellStyle name="Text Indent B 12" xfId="5579"/>
    <cellStyle name="Text Indent B 13" xfId="5853"/>
    <cellStyle name="Text Indent B 14" xfId="5561"/>
    <cellStyle name="Text Indent B 2" xfId="4770"/>
    <cellStyle name="Text Indent B 3" xfId="5782"/>
    <cellStyle name="Text Indent B 4" xfId="5632"/>
    <cellStyle name="Text Indent B 5" xfId="5785"/>
    <cellStyle name="Text Indent B 6" xfId="5629"/>
    <cellStyle name="Text Indent B 7" xfId="5801"/>
    <cellStyle name="Text Indent B 8" xfId="5613"/>
    <cellStyle name="Text Indent B 9" xfId="5819"/>
    <cellStyle name="Text Indent C" xfId="91"/>
    <cellStyle name="Text Indent C 10" xfId="5595"/>
    <cellStyle name="Text Indent C 11" xfId="5837"/>
    <cellStyle name="Text Indent C 12" xfId="5578"/>
    <cellStyle name="Text Indent C 13" xfId="5854"/>
    <cellStyle name="Text Indent C 14" xfId="5560"/>
    <cellStyle name="Text Indent C 2" xfId="4771"/>
    <cellStyle name="Text Indent C 3" xfId="5783"/>
    <cellStyle name="Text Indent C 4" xfId="5631"/>
    <cellStyle name="Text Indent C 5" xfId="5786"/>
    <cellStyle name="Text Indent C 6" xfId="5628"/>
    <cellStyle name="Text Indent C 7" xfId="5802"/>
    <cellStyle name="Text Indent C 8" xfId="5612"/>
    <cellStyle name="Text Indent C 9" xfId="5820"/>
    <cellStyle name="Texte explicatif" xfId="4772"/>
    <cellStyle name="Title" xfId="4773"/>
    <cellStyle name="Title 2" xfId="4774"/>
    <cellStyle name="Titre" xfId="4775"/>
    <cellStyle name="Titre 1" xfId="4776"/>
    <cellStyle name="Titre 2" xfId="4777"/>
    <cellStyle name="Titre 3" xfId="4778"/>
    <cellStyle name="Titre 4" xfId="4779"/>
    <cellStyle name="Total" xfId="4780"/>
    <cellStyle name="Total 2" xfId="4781"/>
    <cellStyle name="Vérification" xfId="4782"/>
    <cellStyle name="Virg? [0]_RESULTS" xfId="92"/>
    <cellStyle name="Virg?_RESULTS" xfId="93"/>
    <cellStyle name="Währung [0]_Artikel Aus zmbopr7a082002" xfId="4783"/>
    <cellStyle name="Währung_Artikel Aus zmbopr7a082002" xfId="4784"/>
    <cellStyle name="Warning Text" xfId="4785"/>
    <cellStyle name="Warning Text 2" xfId="4786"/>
    <cellStyle name="การคำนวณ 2" xfId="4787"/>
    <cellStyle name="ข้อความเตือน 2" xfId="4788"/>
    <cellStyle name="ข้อความอธิบาย 2" xfId="4789"/>
    <cellStyle name="เครื่องหมายจุลภาค" xfId="6068" builtinId="3"/>
    <cellStyle name="เครื่องหมายจุลภาค 12" xfId="24"/>
    <cellStyle name="เครื่องหมายจุลภาค 13" xfId="27"/>
    <cellStyle name="เครื่องหมายจุลภาค 14" xfId="30"/>
    <cellStyle name="เครื่องหมายจุลภาค 15" xfId="33"/>
    <cellStyle name="เครื่องหมายจุลภาค 16 10" xfId="5576"/>
    <cellStyle name="เครื่องหมายจุลภาค 16 11" xfId="5864"/>
    <cellStyle name="เครื่องหมายจุลภาค 16 12" xfId="5551"/>
    <cellStyle name="เครื่องหมายจุลภาค 16 13" xfId="5888"/>
    <cellStyle name="เครื่องหมายจุลภาค 16 14" xfId="5527"/>
    <cellStyle name="เครื่องหมายจุลภาค 16 2" xfId="4790"/>
    <cellStyle name="เครื่องหมายจุลภาค 16 3" xfId="5787"/>
    <cellStyle name="เครื่องหมายจุลภาค 16 4" xfId="5627"/>
    <cellStyle name="เครื่องหมายจุลภาค 16 5" xfId="5804"/>
    <cellStyle name="เครื่องหมายจุลภาค 16 6" xfId="5610"/>
    <cellStyle name="เครื่องหมายจุลภาค 16 7" xfId="5821"/>
    <cellStyle name="เครื่องหมายจุลภาค 16 8" xfId="5593"/>
    <cellStyle name="เครื่องหมายจุลภาค 16 9" xfId="5838"/>
    <cellStyle name="เครื่องหมายจุลภาค 2 10" xfId="22"/>
    <cellStyle name="เครื่องหมายจุลภาค 2 10 10" xfId="5574"/>
    <cellStyle name="เครื่องหมายจุลภาค 2 10 11" xfId="5866"/>
    <cellStyle name="เครื่องหมายจุลภาค 2 10 12" xfId="5549"/>
    <cellStyle name="เครื่องหมายจุลภาค 2 10 13" xfId="5890"/>
    <cellStyle name="เครื่องหมายจุลภาค 2 10 14" xfId="5525"/>
    <cellStyle name="เครื่องหมายจุลภาค 2 10 2" xfId="4792"/>
    <cellStyle name="เครื่องหมายจุลภาค 2 10 3" xfId="5789"/>
    <cellStyle name="เครื่องหมายจุลภาค 2 10 4" xfId="5625"/>
    <cellStyle name="เครื่องหมายจุลภาค 2 10 5" xfId="5806"/>
    <cellStyle name="เครื่องหมายจุลภาค 2 10 6" xfId="5608"/>
    <cellStyle name="เครื่องหมายจุลภาค 2 10 7" xfId="5823"/>
    <cellStyle name="เครื่องหมายจุลภาค 2 10 8" xfId="5591"/>
    <cellStyle name="เครื่องหมายจุลภาค 2 10 9" xfId="5840"/>
    <cellStyle name="เครื่องหมายจุลภาค 2 11" xfId="25"/>
    <cellStyle name="เครื่องหมายจุลภาค 2 11 10" xfId="5573"/>
    <cellStyle name="เครื่องหมายจุลภาค 2 11 11" xfId="5867"/>
    <cellStyle name="เครื่องหมายจุลภาค 2 11 12" xfId="5547"/>
    <cellStyle name="เครื่องหมายจุลภาค 2 11 13" xfId="5891"/>
    <cellStyle name="เครื่องหมายจุลภาค 2 11 14" xfId="5523"/>
    <cellStyle name="เครื่องหมายจุลภาค 2 11 2" xfId="4793"/>
    <cellStyle name="เครื่องหมายจุลภาค 2 11 3" xfId="5790"/>
    <cellStyle name="เครื่องหมายจุลภาค 2 11 4" xfId="5624"/>
    <cellStyle name="เครื่องหมายจุลภาค 2 11 5" xfId="5807"/>
    <cellStyle name="เครื่องหมายจุลภาค 2 11 6" xfId="5607"/>
    <cellStyle name="เครื่องหมายจุลภาค 2 11 7" xfId="5824"/>
    <cellStyle name="เครื่องหมายจุลภาค 2 11 8" xfId="5590"/>
    <cellStyle name="เครื่องหมายจุลภาค 2 11 9" xfId="5841"/>
    <cellStyle name="เครื่องหมายจุลภาค 2 12" xfId="28"/>
    <cellStyle name="เครื่องหมายจุลภาค 2 12 10" xfId="5572"/>
    <cellStyle name="เครื่องหมายจุลภาค 2 12 11" xfId="5868"/>
    <cellStyle name="เครื่องหมายจุลภาค 2 12 12" xfId="5546"/>
    <cellStyle name="เครื่องหมายจุลภาค 2 12 13" xfId="5892"/>
    <cellStyle name="เครื่องหมายจุลภาค 2 12 14" xfId="5522"/>
    <cellStyle name="เครื่องหมายจุลภาค 2 12 2" xfId="4794"/>
    <cellStyle name="เครื่องหมายจุลภาค 2 12 3" xfId="5791"/>
    <cellStyle name="เครื่องหมายจุลภาค 2 12 4" xfId="5623"/>
    <cellStyle name="เครื่องหมายจุลภาค 2 12 5" xfId="5808"/>
    <cellStyle name="เครื่องหมายจุลภาค 2 12 6" xfId="5606"/>
    <cellStyle name="เครื่องหมายจุลภาค 2 12 7" xfId="5825"/>
    <cellStyle name="เครื่องหมายจุลภาค 2 12 8" xfId="5589"/>
    <cellStyle name="เครื่องหมายจุลภาค 2 12 9" xfId="5842"/>
    <cellStyle name="เครื่องหมายจุลภาค 2 13" xfId="31"/>
    <cellStyle name="เครื่องหมายจุลภาค 2 13 10" xfId="5571"/>
    <cellStyle name="เครื่องหมายจุลภาค 2 13 11" xfId="5869"/>
    <cellStyle name="เครื่องหมายจุลภาค 2 13 12" xfId="5545"/>
    <cellStyle name="เครื่องหมายจุลภาค 2 13 13" xfId="5893"/>
    <cellStyle name="เครื่องหมายจุลภาค 2 13 14" xfId="5521"/>
    <cellStyle name="เครื่องหมายจุลภาค 2 13 2" xfId="4795"/>
    <cellStyle name="เครื่องหมายจุลภาค 2 13 3" xfId="5792"/>
    <cellStyle name="เครื่องหมายจุลภาค 2 13 4" xfId="5622"/>
    <cellStyle name="เครื่องหมายจุลภาค 2 13 5" xfId="5809"/>
    <cellStyle name="เครื่องหมายจุลภาค 2 13 6" xfId="5605"/>
    <cellStyle name="เครื่องหมายจุลภาค 2 13 7" xfId="5826"/>
    <cellStyle name="เครื่องหมายจุลภาค 2 13 8" xfId="5588"/>
    <cellStyle name="เครื่องหมายจุลภาค 2 13 9" xfId="5843"/>
    <cellStyle name="เครื่องหมายจุลภาค 2 14" xfId="34"/>
    <cellStyle name="เครื่องหมายจุลภาค 2 14 10" xfId="5570"/>
    <cellStyle name="เครื่องหมายจุลภาค 2 14 11" xfId="5870"/>
    <cellStyle name="เครื่องหมายจุลภาค 2 14 12" xfId="5544"/>
    <cellStyle name="เครื่องหมายจุลภาค 2 14 13" xfId="5894"/>
    <cellStyle name="เครื่องหมายจุลภาค 2 14 14" xfId="5520"/>
    <cellStyle name="เครื่องหมายจุลภาค 2 14 2" xfId="4796"/>
    <cellStyle name="เครื่องหมายจุลภาค 2 14 3" xfId="5793"/>
    <cellStyle name="เครื่องหมายจุลภาค 2 14 4" xfId="5621"/>
    <cellStyle name="เครื่องหมายจุลภาค 2 14 5" xfId="5810"/>
    <cellStyle name="เครื่องหมายจุลภาค 2 14 6" xfId="5604"/>
    <cellStyle name="เครื่องหมายจุลภาค 2 14 7" xfId="5827"/>
    <cellStyle name="เครื่องหมายจุลภาค 2 14 8" xfId="5587"/>
    <cellStyle name="เครื่องหมายจุลภาค 2 14 9" xfId="5844"/>
    <cellStyle name="เครื่องหมายจุลภาค 2 15" xfId="35"/>
    <cellStyle name="เครื่องหมายจุลภาค 2 15 10" xfId="5569"/>
    <cellStyle name="เครื่องหมายจุลภาค 2 15 11" xfId="5871"/>
    <cellStyle name="เครื่องหมายจุลภาค 2 15 12" xfId="5543"/>
    <cellStyle name="เครื่องหมายจุลภาค 2 15 13" xfId="5895"/>
    <cellStyle name="เครื่องหมายจุลภาค 2 15 14" xfId="5519"/>
    <cellStyle name="เครื่องหมายจุลภาค 2 15 2" xfId="4797"/>
    <cellStyle name="เครื่องหมายจุลภาค 2 15 3" xfId="5794"/>
    <cellStyle name="เครื่องหมายจุลภาค 2 15 4" xfId="5620"/>
    <cellStyle name="เครื่องหมายจุลภาค 2 15 5" xfId="5811"/>
    <cellStyle name="เครื่องหมายจุลภาค 2 15 6" xfId="5603"/>
    <cellStyle name="เครื่องหมายจุลภาค 2 15 7" xfId="5828"/>
    <cellStyle name="เครื่องหมายจุลภาค 2 15 8" xfId="5586"/>
    <cellStyle name="เครื่องหมายจุลภาค 2 15 9" xfId="5845"/>
    <cellStyle name="เครื่องหมายจุลภาค 2 16" xfId="36"/>
    <cellStyle name="เครื่องหมายจุลภาค 2 16 10" xfId="5568"/>
    <cellStyle name="เครื่องหมายจุลภาค 2 16 11" xfId="5872"/>
    <cellStyle name="เครื่องหมายจุลภาค 2 16 12" xfId="5542"/>
    <cellStyle name="เครื่องหมายจุลภาค 2 16 13" xfId="5896"/>
    <cellStyle name="เครื่องหมายจุลภาค 2 16 14" xfId="5518"/>
    <cellStyle name="เครื่องหมายจุลภาค 2 16 2" xfId="4798"/>
    <cellStyle name="เครื่องหมายจุลภาค 2 16 3" xfId="5795"/>
    <cellStyle name="เครื่องหมายจุลภาค 2 16 4" xfId="5619"/>
    <cellStyle name="เครื่องหมายจุลภาค 2 16 5" xfId="5812"/>
    <cellStyle name="เครื่องหมายจุลภาค 2 16 6" xfId="5602"/>
    <cellStyle name="เครื่องหมายจุลภาค 2 16 7" xfId="5829"/>
    <cellStyle name="เครื่องหมายจุลภาค 2 16 8" xfId="5585"/>
    <cellStyle name="เครื่องหมายจุลภาค 2 16 9" xfId="5846"/>
    <cellStyle name="เครื่องหมายจุลภาค 2 17" xfId="38"/>
    <cellStyle name="เครื่องหมายจุลภาค 2 17 10" xfId="5567"/>
    <cellStyle name="เครื่องหมายจุลภาค 2 17 11" xfId="5873"/>
    <cellStyle name="เครื่องหมายจุลภาค 2 17 12" xfId="5541"/>
    <cellStyle name="เครื่องหมายจุลภาค 2 17 13" xfId="5897"/>
    <cellStyle name="เครื่องหมายจุลภาค 2 17 14" xfId="5517"/>
    <cellStyle name="เครื่องหมายจุลภาค 2 17 2" xfId="4799"/>
    <cellStyle name="เครื่องหมายจุลภาค 2 17 3" xfId="5796"/>
    <cellStyle name="เครื่องหมายจุลภาค 2 17 4" xfId="5618"/>
    <cellStyle name="เครื่องหมายจุลภาค 2 17 5" xfId="5813"/>
    <cellStyle name="เครื่องหมายจุลภาค 2 17 6" xfId="5601"/>
    <cellStyle name="เครื่องหมายจุลภาค 2 17 7" xfId="5830"/>
    <cellStyle name="เครื่องหมายจุลภาค 2 17 8" xfId="5584"/>
    <cellStyle name="เครื่องหมายจุลภาค 2 17 9" xfId="5847"/>
    <cellStyle name="เครื่องหมายจุลภาค 2 18" xfId="37"/>
    <cellStyle name="เครื่องหมายจุลภาค 2 18 10" xfId="5566"/>
    <cellStyle name="เครื่องหมายจุลภาค 2 18 11" xfId="5874"/>
    <cellStyle name="เครื่องหมายจุลภาค 2 18 12" xfId="5540"/>
    <cellStyle name="เครื่องหมายจุลภาค 2 18 13" xfId="5898"/>
    <cellStyle name="เครื่องหมายจุลภาค 2 18 14" xfId="5516"/>
    <cellStyle name="เครื่องหมายจุลภาค 2 18 2" xfId="4800"/>
    <cellStyle name="เครื่องหมายจุลภาค 2 18 3" xfId="5797"/>
    <cellStyle name="เครื่องหมายจุลภาค 2 18 4" xfId="5617"/>
    <cellStyle name="เครื่องหมายจุลภาค 2 18 5" xfId="5814"/>
    <cellStyle name="เครื่องหมายจุลภาค 2 18 6" xfId="5600"/>
    <cellStyle name="เครื่องหมายจุลภาค 2 18 7" xfId="5831"/>
    <cellStyle name="เครื่องหมายจุลภาค 2 18 8" xfId="5583"/>
    <cellStyle name="เครื่องหมายจุลภาค 2 18 9" xfId="5848"/>
    <cellStyle name="เครื่องหมายจุลภาค 2 19" xfId="39"/>
    <cellStyle name="เครื่องหมายจุลภาค 2 19 10" xfId="5565"/>
    <cellStyle name="เครื่องหมายจุลภาค 2 19 11" xfId="5875"/>
    <cellStyle name="เครื่องหมายจุลภาค 2 19 12" xfId="5539"/>
    <cellStyle name="เครื่องหมายจุลภาค 2 19 13" xfId="5899"/>
    <cellStyle name="เครื่องหมายจุลภาค 2 19 14" xfId="5515"/>
    <cellStyle name="เครื่องหมายจุลภาค 2 19 2" xfId="4801"/>
    <cellStyle name="เครื่องหมายจุลภาค 2 19 3" xfId="5798"/>
    <cellStyle name="เครื่องหมายจุลภาค 2 19 4" xfId="5616"/>
    <cellStyle name="เครื่องหมายจุลภาค 2 19 5" xfId="5815"/>
    <cellStyle name="เครื่องหมายจุลภาค 2 19 6" xfId="5599"/>
    <cellStyle name="เครื่องหมายจุลภาค 2 19 7" xfId="5832"/>
    <cellStyle name="เครื่องหมายจุลภาค 2 19 8" xfId="5582"/>
    <cellStyle name="เครื่องหมายจุลภาค 2 19 9" xfId="5849"/>
    <cellStyle name="เครื่องหมายจุลภาค 2 2" xfId="3"/>
    <cellStyle name="เครื่องหมายจุลภาค 2 2 10" xfId="4803"/>
    <cellStyle name="เครื่องหมายจุลภาค 2 2 11" xfId="4804"/>
    <cellStyle name="เครื่องหมายจุลภาค 2 2 12" xfId="4805"/>
    <cellStyle name="เครื่องหมายจุลภาค 2 2 13" xfId="4806"/>
    <cellStyle name="เครื่องหมายจุลภาค 2 2 14" xfId="4807"/>
    <cellStyle name="เครื่องหมายจุลภาค 2 2 15" xfId="4808"/>
    <cellStyle name="เครื่องหมายจุลภาค 2 2 16" xfId="4809"/>
    <cellStyle name="เครื่องหมายจุลภาค 2 2 17" xfId="4810"/>
    <cellStyle name="เครื่องหมายจุลภาค 2 2 18" xfId="4811"/>
    <cellStyle name="เครื่องหมายจุลภาค 2 2 19" xfId="4812"/>
    <cellStyle name="เครื่องหมายจุลภาค 2 2 2" xfId="4"/>
    <cellStyle name="เครื่องหมายจุลภาค 2 2 2 10" xfId="5559"/>
    <cellStyle name="เครื่องหมายจุลภาค 2 2 2 11" xfId="5886"/>
    <cellStyle name="เครื่องหมายจุลภาค 2 2 2 12" xfId="5536"/>
    <cellStyle name="เครื่องหมายจุลภาค 2 2 2 13" xfId="5911"/>
    <cellStyle name="เครื่องหมายจุลภาค 2 2 2 14" xfId="5512"/>
    <cellStyle name="เครื่องหมายจุลภาค 2 2 2 2" xfId="4813"/>
    <cellStyle name="เครื่องหมายจุลภาค 2 2 2 3" xfId="5803"/>
    <cellStyle name="เครื่องหมายจุลภาค 2 2 2 4" xfId="5611"/>
    <cellStyle name="เครื่องหมายจุลภาค 2 2 2 5" xfId="5817"/>
    <cellStyle name="เครื่องหมายจุลภาค 2 2 2 6" xfId="5594"/>
    <cellStyle name="เครื่องหมายจุลภาค 2 2 2 7" xfId="5835"/>
    <cellStyle name="เครื่องหมายจุลภาค 2 2 2 8" xfId="5577"/>
    <cellStyle name="เครื่องหมายจุลภาค 2 2 2 9" xfId="5862"/>
    <cellStyle name="เครื่องหมายจุลภาค 2 2 20" xfId="4814"/>
    <cellStyle name="เครื่องหมายจุลภาค 2 2 21" xfId="4815"/>
    <cellStyle name="เครื่องหมายจุลภาค 2 2 22" xfId="4816"/>
    <cellStyle name="เครื่องหมายจุลภาค 2 2 23" xfId="4817"/>
    <cellStyle name="เครื่องหมายจุลภาค 2 2 24" xfId="4818"/>
    <cellStyle name="เครื่องหมายจุลภาค 2 2 25" xfId="4819"/>
    <cellStyle name="เครื่องหมายจุลภาค 2 2 26" xfId="4820"/>
    <cellStyle name="เครื่องหมายจุลภาค 2 2 27" xfId="4821"/>
    <cellStyle name="เครื่องหมายจุลภาค 2 2 28" xfId="4822"/>
    <cellStyle name="เครื่องหมายจุลภาค 2 2 29" xfId="4823"/>
    <cellStyle name="เครื่องหมายจุลภาค 2 2 3" xfId="4802"/>
    <cellStyle name="เครื่องหมายจุลภาค 2 2 30" xfId="4824"/>
    <cellStyle name="เครื่องหมายจุลภาค 2 2 31" xfId="4825"/>
    <cellStyle name="เครื่องหมายจุลภาค 2 2 32" xfId="4826"/>
    <cellStyle name="เครื่องหมายจุลภาค 2 2 33" xfId="4827"/>
    <cellStyle name="เครื่องหมายจุลภาค 2 2 34" xfId="4828"/>
    <cellStyle name="เครื่องหมายจุลภาค 2 2 35" xfId="4829"/>
    <cellStyle name="เครื่องหมายจุลภาค 2 2 36" xfId="4830"/>
    <cellStyle name="เครื่องหมายจุลภาค 2 2 37" xfId="4831"/>
    <cellStyle name="เครื่องหมายจุลภาค 2 2 38" xfId="4832"/>
    <cellStyle name="เครื่องหมายจุลภาค 2 2 39" xfId="4833"/>
    <cellStyle name="เครื่องหมายจุลภาค 2 2 4" xfId="4834"/>
    <cellStyle name="เครื่องหมายจุลภาค 2 2 40" xfId="4835"/>
    <cellStyle name="เครื่องหมายจุลภาค 2 2 41" xfId="4836"/>
    <cellStyle name="เครื่องหมายจุลภาค 2 2 42" xfId="4837"/>
    <cellStyle name="เครื่องหมายจุลภาค 2 2 43" xfId="4838"/>
    <cellStyle name="เครื่องหมายจุลภาค 2 2 44" xfId="4839"/>
    <cellStyle name="เครื่องหมายจุลภาค 2 2 45" xfId="4840"/>
    <cellStyle name="เครื่องหมายจุลภาค 2 2 46" xfId="4841"/>
    <cellStyle name="เครื่องหมายจุลภาค 2 2 47" xfId="4842"/>
    <cellStyle name="เครื่องหมายจุลภาค 2 2 48" xfId="4843"/>
    <cellStyle name="เครื่องหมายจุลภาค 2 2 49" xfId="4844"/>
    <cellStyle name="เครื่องหมายจุลภาค 2 2 5" xfId="4845"/>
    <cellStyle name="เครื่องหมายจุลภาค 2 2 50" xfId="4846"/>
    <cellStyle name="เครื่องหมายจุลภาค 2 2 51" xfId="4847"/>
    <cellStyle name="เครื่องหมายจุลภาค 2 2 52" xfId="4848"/>
    <cellStyle name="เครื่องหมายจุลภาค 2 2 53" xfId="4849"/>
    <cellStyle name="เครื่องหมายจุลภาค 2 2 54" xfId="4850"/>
    <cellStyle name="เครื่องหมายจุลภาค 2 2 55" xfId="4851"/>
    <cellStyle name="เครื่องหมายจุลภาค 2 2 56" xfId="4852"/>
    <cellStyle name="เครื่องหมายจุลภาค 2 2 57" xfId="4853"/>
    <cellStyle name="เครื่องหมายจุลภาค 2 2 58" xfId="4854"/>
    <cellStyle name="เครื่องหมายจุลภาค 2 2 59" xfId="4855"/>
    <cellStyle name="เครื่องหมายจุลภาค 2 2 6" xfId="4856"/>
    <cellStyle name="เครื่องหมายจุลภาค 2 2 60" xfId="4857"/>
    <cellStyle name="เครื่องหมายจุลภาค 2 2 61" xfId="4858"/>
    <cellStyle name="เครื่องหมายจุลภาค 2 2 62" xfId="4859"/>
    <cellStyle name="เครื่องหมายจุลภาค 2 2 63" xfId="4860"/>
    <cellStyle name="เครื่องหมายจุลภาค 2 2 64" xfId="4861"/>
    <cellStyle name="เครื่องหมายจุลภาค 2 2 65" xfId="4862"/>
    <cellStyle name="เครื่องหมายจุลภาค 2 2 66" xfId="4863"/>
    <cellStyle name="เครื่องหมายจุลภาค 2 2 67" xfId="4864"/>
    <cellStyle name="เครื่องหมายจุลภาค 2 2 68" xfId="4865"/>
    <cellStyle name="เครื่องหมายจุลภาค 2 2 69" xfId="4866"/>
    <cellStyle name="เครื่องหมายจุลภาค 2 2 7" xfId="4867"/>
    <cellStyle name="เครื่องหมายจุลภาค 2 2 70" xfId="4868"/>
    <cellStyle name="เครื่องหมายจุลภาค 2 2 71" xfId="4869"/>
    <cellStyle name="เครื่องหมายจุลภาค 2 2 72" xfId="4870"/>
    <cellStyle name="เครื่องหมายจุลภาค 2 2 73" xfId="4871"/>
    <cellStyle name="เครื่องหมายจุลภาค 2 2 74" xfId="4872"/>
    <cellStyle name="เครื่องหมายจุลภาค 2 2 75" xfId="4873"/>
    <cellStyle name="เครื่องหมายจุลภาค 2 2 76" xfId="4874"/>
    <cellStyle name="เครื่องหมายจุลภาค 2 2 77" xfId="4875"/>
    <cellStyle name="เครื่องหมายจุลภาค 2 2 78" xfId="4876"/>
    <cellStyle name="เครื่องหมายจุลภาค 2 2 79" xfId="4877"/>
    <cellStyle name="เครื่องหมายจุลภาค 2 2 8" xfId="4878"/>
    <cellStyle name="เครื่องหมายจุลภาค 2 2 80" xfId="4879"/>
    <cellStyle name="เครื่องหมายจุลภาค 2 2 81" xfId="4880"/>
    <cellStyle name="เครื่องหมายจุลภาค 2 2 82" xfId="5799"/>
    <cellStyle name="เครื่องหมายจุลภาค 2 2 83" xfId="5615"/>
    <cellStyle name="เครื่องหมายจุลภาค 2 2 84" xfId="5816"/>
    <cellStyle name="เครื่องหมายจุลภาค 2 2 85" xfId="5598"/>
    <cellStyle name="เครื่องหมายจุลภาค 2 2 86" xfId="5833"/>
    <cellStyle name="เครื่องหมายจุลภาค 2 2 87" xfId="5581"/>
    <cellStyle name="เครื่องหมายจุลภาค 2 2 88" xfId="5850"/>
    <cellStyle name="เครื่องหมายจุลภาค 2 2 89" xfId="5564"/>
    <cellStyle name="เครื่องหมายจุลภาค 2 2 9" xfId="4881"/>
    <cellStyle name="เครื่องหมายจุลภาค 2 2 90" xfId="5876"/>
    <cellStyle name="เครื่องหมายจุลภาค 2 2 91" xfId="5538"/>
    <cellStyle name="เครื่องหมายจุลภาค 2 2 92" xfId="5900"/>
    <cellStyle name="เครื่องหมายจุลภาค 2 2 93" xfId="5514"/>
    <cellStyle name="เครื่องหมายจุลภาค 2 20" xfId="4791"/>
    <cellStyle name="เครื่องหมายจุลภาค 2 21" xfId="4883"/>
    <cellStyle name="เครื่องหมายจุลภาค 2 22" xfId="4884"/>
    <cellStyle name="เครื่องหมายจุลภาค 2 23" xfId="4885"/>
    <cellStyle name="เครื่องหมายจุลภาค 2 24" xfId="4886"/>
    <cellStyle name="เครื่องหมายจุลภาค 2 25" xfId="4887"/>
    <cellStyle name="เครื่องหมายจุลภาค 2 26" xfId="4888"/>
    <cellStyle name="เครื่องหมายจุลภาค 2 27" xfId="4889"/>
    <cellStyle name="เครื่องหมายจุลภาค 2 28" xfId="4890"/>
    <cellStyle name="เครื่องหมายจุลภาค 2 29" xfId="4891"/>
    <cellStyle name="เครื่องหมายจุลภาค 2 3" xfId="10"/>
    <cellStyle name="เครื่องหมายจุลภาค 2 3 10" xfId="5496"/>
    <cellStyle name="เครื่องหมายจุลภาค 2 3 11" xfId="5924"/>
    <cellStyle name="เครื่องหมายจุลภาค 2 3 12" xfId="5485"/>
    <cellStyle name="เครื่องหมายจุลภาค 2 3 13" xfId="5935"/>
    <cellStyle name="เครื่องหมายจุลภาค 2 3 14" xfId="5474"/>
    <cellStyle name="เครื่องหมายจุลภาค 2 3 2" xfId="4892"/>
    <cellStyle name="เครื่องหมายจุลภาค 2 3 3" xfId="5851"/>
    <cellStyle name="เครื่องหมายจุลภาค 2 3 4" xfId="5562"/>
    <cellStyle name="เครื่องหมายจุลภาค 2 3 5" xfId="5877"/>
    <cellStyle name="เครื่องหมายจุลภาค 2 3 6" xfId="5537"/>
    <cellStyle name="เครื่องหมายจุลภาค 2 3 7" xfId="5901"/>
    <cellStyle name="เครื่องหมายจุลภาค 2 3 8" xfId="5513"/>
    <cellStyle name="เครื่องหมายจุลภาค 2 3 9" xfId="5913"/>
    <cellStyle name="เครื่องหมายจุลภาค 2 30" xfId="4893"/>
    <cellStyle name="เครื่องหมายจุลภาค 2 31" xfId="4894"/>
    <cellStyle name="เครื่องหมายจุลภาค 2 32" xfId="4895"/>
    <cellStyle name="เครื่องหมายจุลภาค 2 33" xfId="4896"/>
    <cellStyle name="เครื่องหมายจุลภาค 2 34" xfId="4897"/>
    <cellStyle name="เครื่องหมายจุลภาค 2 35" xfId="4898"/>
    <cellStyle name="เครื่องหมายจุลภาค 2 36" xfId="4899"/>
    <cellStyle name="เครื่องหมายจุลภาค 2 37" xfId="4900"/>
    <cellStyle name="เครื่องหมายจุลภาค 2 38" xfId="4901"/>
    <cellStyle name="เครื่องหมายจุลภาค 2 39" xfId="4902"/>
    <cellStyle name="เครื่องหมายจุลภาค 2 4" xfId="11"/>
    <cellStyle name="เครื่องหมายจุลภาค 2 4 10" xfId="5495"/>
    <cellStyle name="เครื่องหมายจุลภาค 2 4 11" xfId="5926"/>
    <cellStyle name="เครื่องหมายจุลภาค 2 4 12" xfId="5484"/>
    <cellStyle name="เครื่องหมายจุลภาค 2 4 13" xfId="5940"/>
    <cellStyle name="เครื่องหมายจุลภาค 2 4 14" xfId="5472"/>
    <cellStyle name="เครื่องหมายจุลภาค 2 4 2" xfId="4903"/>
    <cellStyle name="เครื่องหมายจุลภาค 2 4 3" xfId="5855"/>
    <cellStyle name="เครื่องหมายจุลภาค 2 4 4" xfId="5558"/>
    <cellStyle name="เครื่องหมายจุลภาค 2 4 5" xfId="5878"/>
    <cellStyle name="เครื่องหมายจุลภาค 2 4 6" xfId="5535"/>
    <cellStyle name="เครื่องหมายจุลภาค 2 4 7" xfId="5902"/>
    <cellStyle name="เครื่องหมายจุลภาค 2 4 8" xfId="5511"/>
    <cellStyle name="เครื่องหมายจุลภาค 2 4 9" xfId="5915"/>
    <cellStyle name="เครื่องหมายจุลภาค 2 40" xfId="5788"/>
    <cellStyle name="เครื่องหมายจุลภาค 2 41" xfId="5626"/>
    <cellStyle name="เครื่องหมายจุลภาค 2 42" xfId="5805"/>
    <cellStyle name="เครื่องหมายจุลภาค 2 43" xfId="5609"/>
    <cellStyle name="เครื่องหมายจุลภาค 2 44" xfId="5822"/>
    <cellStyle name="เครื่องหมายจุลภาค 2 45" xfId="5592"/>
    <cellStyle name="เครื่องหมายจุลภาค 2 46" xfId="5839"/>
    <cellStyle name="เครื่องหมายจุลภาค 2 47" xfId="5575"/>
    <cellStyle name="เครื่องหมายจุลภาค 2 48" xfId="5865"/>
    <cellStyle name="เครื่องหมายจุลภาค 2 49" xfId="5550"/>
    <cellStyle name="เครื่องหมายจุลภาค 2 5" xfId="13"/>
    <cellStyle name="เครื่องหมายจุลภาค 2 5 10" xfId="5494"/>
    <cellStyle name="เครื่องหมายจุลภาค 2 5 11" xfId="5927"/>
    <cellStyle name="เครื่องหมายจุลภาค 2 5 12" xfId="5483"/>
    <cellStyle name="เครื่องหมายจุลภาค 2 5 13" xfId="5941"/>
    <cellStyle name="เครื่องหมายจุลภาค 2 5 14" xfId="5469"/>
    <cellStyle name="เครื่องหมายจุลภาค 2 5 2" xfId="4904"/>
    <cellStyle name="เครื่องหมายจุลภาค 2 5 3" xfId="5856"/>
    <cellStyle name="เครื่องหมายจุลภาค 2 5 4" xfId="5557"/>
    <cellStyle name="เครื่องหมายจุลภาค 2 5 5" xfId="5879"/>
    <cellStyle name="เครื่องหมายจุลภาค 2 5 6" xfId="5534"/>
    <cellStyle name="เครื่องหมายจุลภาค 2 5 7" xfId="5903"/>
    <cellStyle name="เครื่องหมายจุลภาค 2 5 8" xfId="5510"/>
    <cellStyle name="เครื่องหมายจุลภาค 2 5 9" xfId="5916"/>
    <cellStyle name="เครื่องหมายจุลภาค 2 50" xfId="5889"/>
    <cellStyle name="เครื่องหมายจุลภาค 2 51" xfId="5526"/>
    <cellStyle name="เครื่องหมายจุลภาค 2 6" xfId="15"/>
    <cellStyle name="เครื่องหมายจุลภาค 2 6 10" xfId="5493"/>
    <cellStyle name="เครื่องหมายจุลภาค 2 6 11" xfId="5928"/>
    <cellStyle name="เครื่องหมายจุลภาค 2 6 12" xfId="5482"/>
    <cellStyle name="เครื่องหมายจุลภาค 2 6 13" xfId="5943"/>
    <cellStyle name="เครื่องหมายจุลภาค 2 6 14" xfId="5466"/>
    <cellStyle name="เครื่องหมายจุลภาค 2 6 2" xfId="4905"/>
    <cellStyle name="เครื่องหมายจุลภาค 2 6 3" xfId="5857"/>
    <cellStyle name="เครื่องหมายจุลภาค 2 6 4" xfId="5556"/>
    <cellStyle name="เครื่องหมายจุลภาค 2 6 5" xfId="5880"/>
    <cellStyle name="เครื่องหมายจุลภาค 2 6 6" xfId="5533"/>
    <cellStyle name="เครื่องหมายจุลภาค 2 6 7" xfId="5905"/>
    <cellStyle name="เครื่องหมายจุลภาค 2 6 8" xfId="5508"/>
    <cellStyle name="เครื่องหมายจุลภาค 2 6 9" xfId="5918"/>
    <cellStyle name="เครื่องหมายจุลภาค 2 7" xfId="17"/>
    <cellStyle name="เครื่องหมายจุลภาค 2 7 10" xfId="5492"/>
    <cellStyle name="เครื่องหมายจุลภาค 2 7 11" xfId="5929"/>
    <cellStyle name="เครื่องหมายจุลภาค 2 7 12" xfId="5481"/>
    <cellStyle name="เครื่องหมายจุลภาค 2 7 13" xfId="5944"/>
    <cellStyle name="เครื่องหมายจุลภาค 2 7 14" xfId="5465"/>
    <cellStyle name="เครื่องหมายจุลภาค 2 7 2" xfId="4906"/>
    <cellStyle name="เครื่องหมายจุลภาค 2 7 3" xfId="5858"/>
    <cellStyle name="เครื่องหมายจุลภาค 2 7 4" xfId="5555"/>
    <cellStyle name="เครื่องหมายจุลภาค 2 7 5" xfId="5881"/>
    <cellStyle name="เครื่องหมายจุลภาค 2 7 6" xfId="5532"/>
    <cellStyle name="เครื่องหมายจุลภาค 2 7 7" xfId="5906"/>
    <cellStyle name="เครื่องหมายจุลภาค 2 7 8" xfId="5507"/>
    <cellStyle name="เครื่องหมายจุลภาค 2 7 9" xfId="5919"/>
    <cellStyle name="เครื่องหมายจุลภาค 2 8" xfId="20"/>
    <cellStyle name="เครื่องหมายจุลภาค 2 8 10" xfId="5491"/>
    <cellStyle name="เครื่องหมายจุลภาค 2 8 11" xfId="5930"/>
    <cellStyle name="เครื่องหมายจุลภาค 2 8 12" xfId="5480"/>
    <cellStyle name="เครื่องหมายจุลภาค 2 8 13" xfId="5945"/>
    <cellStyle name="เครื่องหมายจุลภาค 2 8 14" xfId="5464"/>
    <cellStyle name="เครื่องหมายจุลภาค 2 8 2" xfId="4907"/>
    <cellStyle name="เครื่องหมายจุลภาค 2 8 3" xfId="5859"/>
    <cellStyle name="เครื่องหมายจุลภาค 2 8 4" xfId="5554"/>
    <cellStyle name="เครื่องหมายจุลภาค 2 8 5" xfId="5882"/>
    <cellStyle name="เครื่องหมายจุลภาค 2 8 6" xfId="5531"/>
    <cellStyle name="เครื่องหมายจุลภาค 2 8 7" xfId="5907"/>
    <cellStyle name="เครื่องหมายจุลภาค 2 8 8" xfId="5506"/>
    <cellStyle name="เครื่องหมายจุลภาค 2 8 9" xfId="5920"/>
    <cellStyle name="เครื่องหมายจุลภาค 2 9" xfId="21"/>
    <cellStyle name="เครื่องหมายจุลภาค 2 9 10" xfId="5489"/>
    <cellStyle name="เครื่องหมายจุลภาค 2 9 11" xfId="5932"/>
    <cellStyle name="เครื่องหมายจุลภาค 2 9 12" xfId="5477"/>
    <cellStyle name="เครื่องหมายจุลภาค 2 9 13" xfId="5947"/>
    <cellStyle name="เครื่องหมายจุลภาค 2 9 14" xfId="5462"/>
    <cellStyle name="เครื่องหมายจุลภาค 2 9 2" xfId="4908"/>
    <cellStyle name="เครื่องหมายจุลภาค 2 9 3" xfId="5860"/>
    <cellStyle name="เครื่องหมายจุลภาค 2 9 4" xfId="5553"/>
    <cellStyle name="เครื่องหมายจุลภาค 2 9 5" xfId="5884"/>
    <cellStyle name="เครื่องหมายจุลภาค 2 9 6" xfId="5529"/>
    <cellStyle name="เครื่องหมายจุลภาค 2 9 7" xfId="5909"/>
    <cellStyle name="เครื่องหมายจุลภาค 2 9 8" xfId="5504"/>
    <cellStyle name="เครื่องหมายจุลภาค 2 9 9" xfId="5921"/>
    <cellStyle name="เครื่องหมายจุลภาค 3" xfId="6073"/>
    <cellStyle name="เครื่องหมายจุลภาค 3 10" xfId="5503"/>
    <cellStyle name="เครื่องหมายจุลภาค 3 11" xfId="5922"/>
    <cellStyle name="เครื่องหมายจุลภาค 3 12" xfId="5488"/>
    <cellStyle name="เครื่องหมายจุลภาค 3 13" xfId="5933"/>
    <cellStyle name="เครื่องหมายจุลภาค 3 14" xfId="5476"/>
    <cellStyle name="เครื่องหมายจุลภาค 3 15" xfId="5948"/>
    <cellStyle name="เครื่องหมายจุลภาค 3 16" xfId="5461"/>
    <cellStyle name="เครื่องหมายจุลภาค 3 2" xfId="4909"/>
    <cellStyle name="เครื่องหมายจุลภาค 3 3" xfId="4911"/>
    <cellStyle name="เครื่องหมายจุลภาค 3 4" xfId="4912"/>
    <cellStyle name="เครื่องหมายจุลภาค 3 5" xfId="5861"/>
    <cellStyle name="เครื่องหมายจุลภาค 3 6" xfId="5552"/>
    <cellStyle name="เครื่องหมายจุลภาค 3 7" xfId="5885"/>
    <cellStyle name="เครื่องหมายจุลภาค 3 8" xfId="5528"/>
    <cellStyle name="เครื่องหมายจุลภาค 3 9" xfId="5910"/>
    <cellStyle name="เครื่องหมายจุลภาค 4" xfId="6072"/>
    <cellStyle name="เครื่องหมายจุลภาค 4 10" xfId="4914"/>
    <cellStyle name="เครื่องหมายจุลภาค 4 11" xfId="4915"/>
    <cellStyle name="เครื่องหมายจุลภาค 4 12" xfId="4916"/>
    <cellStyle name="เครื่องหมายจุลภาค 4 13" xfId="4917"/>
    <cellStyle name="เครื่องหมายจุลภาค 4 14" xfId="4918"/>
    <cellStyle name="เครื่องหมายจุลภาค 4 15" xfId="4919"/>
    <cellStyle name="เครื่องหมายจุลภาค 4 16" xfId="4920"/>
    <cellStyle name="เครื่องหมายจุลภาค 4 17" xfId="4921"/>
    <cellStyle name="เครื่องหมายจุลภาค 4 18" xfId="4922"/>
    <cellStyle name="เครื่องหมายจุลภาค 4 19" xfId="4923"/>
    <cellStyle name="เครื่องหมายจุลภาค 4 2" xfId="4913"/>
    <cellStyle name="เครื่องหมายจุลภาค 4 20" xfId="4925"/>
    <cellStyle name="เครื่องหมายจุลภาค 4 21" xfId="4926"/>
    <cellStyle name="เครื่องหมายจุลภาค 4 22" xfId="4927"/>
    <cellStyle name="เครื่องหมายจุลภาค 4 23" xfId="4928"/>
    <cellStyle name="เครื่องหมายจุลภาค 4 24" xfId="4929"/>
    <cellStyle name="เครื่องหมายจุลภาค 4 25" xfId="4930"/>
    <cellStyle name="เครื่องหมายจุลภาค 4 26" xfId="4931"/>
    <cellStyle name="เครื่องหมายจุลภาค 4 27" xfId="4932"/>
    <cellStyle name="เครื่องหมายจุลภาค 4 28" xfId="4933"/>
    <cellStyle name="เครื่องหมายจุลภาค 4 29" xfId="4934"/>
    <cellStyle name="เครื่องหมายจุลภาค 4 3" xfId="4935"/>
    <cellStyle name="เครื่องหมายจุลภาค 4 30" xfId="4936"/>
    <cellStyle name="เครื่องหมายจุลภาค 4 31" xfId="4937"/>
    <cellStyle name="เครื่องหมายจุลภาค 4 32" xfId="4938"/>
    <cellStyle name="เครื่องหมายจุลภาค 4 33" xfId="4939"/>
    <cellStyle name="เครื่องหมายจุลภาค 4 34" xfId="5863"/>
    <cellStyle name="เครื่องหมายจุลภาค 4 35" xfId="5548"/>
    <cellStyle name="เครื่องหมายจุลภาค 4 36" xfId="5887"/>
    <cellStyle name="เครื่องหมายจุลภาค 4 37" xfId="5524"/>
    <cellStyle name="เครื่องหมายจุลภาค 4 38" xfId="5912"/>
    <cellStyle name="เครื่องหมายจุลภาค 4 39" xfId="5502"/>
    <cellStyle name="เครื่องหมายจุลภาค 4 4" xfId="4940"/>
    <cellStyle name="เครื่องหมายจุลภาค 4 40" xfId="5923"/>
    <cellStyle name="เครื่องหมายจุลภาค 4 41" xfId="5486"/>
    <cellStyle name="เครื่องหมายจุลภาค 4 42" xfId="5934"/>
    <cellStyle name="เครื่องหมายจุลภาค 4 43" xfId="5475"/>
    <cellStyle name="เครื่องหมายจุลภาค 4 44" xfId="5949"/>
    <cellStyle name="เครื่องหมายจุลภาค 4 45" xfId="5460"/>
    <cellStyle name="เครื่องหมายจุลภาค 4 5" xfId="4941"/>
    <cellStyle name="เครื่องหมายจุลภาค 4 6" xfId="4942"/>
    <cellStyle name="เครื่องหมายจุลภาค 4 7" xfId="4943"/>
    <cellStyle name="เครื่องหมายจุลภาค 4 8" xfId="4944"/>
    <cellStyle name="เครื่องหมายจุลภาค 4 9" xfId="4945"/>
    <cellStyle name="เครื่องหมายจุลภาค 5 10" xfId="5478"/>
    <cellStyle name="เครื่องหมายจุลภาค 5 11" xfId="5946"/>
    <cellStyle name="เครื่องหมายจุลภาค 5 12" xfId="5463"/>
    <cellStyle name="เครื่องหมายจุลภาค 5 13" xfId="5955"/>
    <cellStyle name="เครื่องหมายจุลภาค 5 14" xfId="5454"/>
    <cellStyle name="เครื่องหมายจุลภาค 5 2" xfId="4946"/>
    <cellStyle name="เครื่องหมายจุลภาค 5 2 10" xfId="4947"/>
    <cellStyle name="เครื่องหมายจุลภาค 5 2 11" xfId="4948"/>
    <cellStyle name="เครื่องหมายจุลภาค 5 2 12" xfId="4949"/>
    <cellStyle name="เครื่องหมายจุลภาค 5 2 13" xfId="4950"/>
    <cellStyle name="เครื่องหมายจุลภาค 5 2 14" xfId="4951"/>
    <cellStyle name="เครื่องหมายจุลภาค 5 2 15" xfId="4952"/>
    <cellStyle name="เครื่องหมายจุลภาค 5 2 16" xfId="4953"/>
    <cellStyle name="เครื่องหมายจุลภาค 5 2 17" xfId="4954"/>
    <cellStyle name="เครื่องหมายจุลภาค 5 2 18" xfId="4955"/>
    <cellStyle name="เครื่องหมายจุลภาค 5 2 19" xfId="4956"/>
    <cellStyle name="เครื่องหมายจุลภาค 5 2 2" xfId="4957"/>
    <cellStyle name="เครื่องหมายจุลภาค 5 2 20" xfId="4958"/>
    <cellStyle name="เครื่องหมายจุลภาค 5 2 21" xfId="4959"/>
    <cellStyle name="เครื่องหมายจุลภาค 5 2 22" xfId="4960"/>
    <cellStyle name="เครื่องหมายจุลภาค 5 2 23" xfId="4961"/>
    <cellStyle name="เครื่องหมายจุลภาค 5 2 24" xfId="4962"/>
    <cellStyle name="เครื่องหมายจุลภาค 5 2 25" xfId="4963"/>
    <cellStyle name="เครื่องหมายจุลภาค 5 2 26" xfId="4964"/>
    <cellStyle name="เครื่องหมายจุลภาค 5 2 27" xfId="4965"/>
    <cellStyle name="เครื่องหมายจุลภาค 5 2 28" xfId="4966"/>
    <cellStyle name="เครื่องหมายจุลภาค 5 2 29" xfId="4967"/>
    <cellStyle name="เครื่องหมายจุลภาค 5 2 3" xfId="4968"/>
    <cellStyle name="เครื่องหมายจุลภาค 5 2 30" xfId="4969"/>
    <cellStyle name="เครื่องหมายจุลภาค 5 2 31" xfId="4970"/>
    <cellStyle name="เครื่องหมายจุลภาค 5 2 32" xfId="4971"/>
    <cellStyle name="เครื่องหมายจุลภาค 5 2 33" xfId="4972"/>
    <cellStyle name="เครื่องหมายจุลภาค 5 2 34" xfId="4973"/>
    <cellStyle name="เครื่องหมายจุลภาค 5 2 35" xfId="4974"/>
    <cellStyle name="เครื่องหมายจุลภาค 5 2 4" xfId="4975"/>
    <cellStyle name="เครื่องหมายจุลภาค 5 2 5" xfId="4976"/>
    <cellStyle name="เครื่องหมายจุลภาค 5 2 6" xfId="4977"/>
    <cellStyle name="เครื่องหมายจุลภาค 5 2 7" xfId="4978"/>
    <cellStyle name="เครื่องหมายจุลภาค 5 2 8" xfId="4979"/>
    <cellStyle name="เครื่องหมายจุลภาค 5 2 9" xfId="4980"/>
    <cellStyle name="เครื่องหมายจุลภาค 5 3" xfId="5883"/>
    <cellStyle name="เครื่องหมายจุลภาค 5 4" xfId="5530"/>
    <cellStyle name="เครื่องหมายจุลภาค 5 5" xfId="5908"/>
    <cellStyle name="เครื่องหมายจุลภาค 5 6" xfId="5505"/>
    <cellStyle name="เครื่องหมายจุลภาค 5 7" xfId="5917"/>
    <cellStyle name="เครื่องหมายจุลภาค 5 8" xfId="5487"/>
    <cellStyle name="เครื่องหมายจุลภาค 5 9" xfId="5931"/>
    <cellStyle name="เครื่องหมายจุลภาค 55" xfId="5720"/>
    <cellStyle name="เครื่องหมายจุลภาค 6" xfId="5"/>
    <cellStyle name="เครื่องหมายจุลภาค 6 10" xfId="4982"/>
    <cellStyle name="เครื่องหมายจุลภาค 6 100" xfId="4983"/>
    <cellStyle name="เครื่องหมายจุลภาค 6 101" xfId="4984"/>
    <cellStyle name="เครื่องหมายจุลภาค 6 102" xfId="4985"/>
    <cellStyle name="เครื่องหมายจุลภาค 6 103" xfId="4986"/>
    <cellStyle name="เครื่องหมายจุลภาค 6 104" xfId="4987"/>
    <cellStyle name="เครื่องหมายจุลภาค 6 105" xfId="4988"/>
    <cellStyle name="เครื่องหมายจุลภาค 6 106" xfId="4989"/>
    <cellStyle name="เครื่องหมายจุลภาค 6 107" xfId="4990"/>
    <cellStyle name="เครื่องหมายจุลภาค 6 108" xfId="4991"/>
    <cellStyle name="เครื่องหมายจุลภาค 6 109" xfId="4992"/>
    <cellStyle name="เครื่องหมายจุลภาค 6 11" xfId="4993"/>
    <cellStyle name="เครื่องหมายจุลภาค 6 110" xfId="4994"/>
    <cellStyle name="เครื่องหมายจุลภาค 6 111" xfId="4995"/>
    <cellStyle name="เครื่องหมายจุลภาค 6 112" xfId="4996"/>
    <cellStyle name="เครื่องหมายจุลภาค 6 113" xfId="5904"/>
    <cellStyle name="เครื่องหมายจุลภาค 6 114" xfId="5509"/>
    <cellStyle name="เครื่องหมายจุลภาค 6 115" xfId="5914"/>
    <cellStyle name="เครื่องหมายจุลภาค 6 116" xfId="5490"/>
    <cellStyle name="เครื่องหมายจุลภาค 6 117" xfId="5925"/>
    <cellStyle name="เครื่องหมายจุลภาค 6 118" xfId="5479"/>
    <cellStyle name="เครื่องหมายจุลภาค 6 119" xfId="5942"/>
    <cellStyle name="เครื่องหมายจุลภาค 6 12" xfId="4997"/>
    <cellStyle name="เครื่องหมายจุลภาค 6 120" xfId="5468"/>
    <cellStyle name="เครื่องหมายจุลภาค 6 121" xfId="5954"/>
    <cellStyle name="เครื่องหมายจุลภาค 6 122" xfId="5456"/>
    <cellStyle name="เครื่องหมายจุลภาค 6 123" xfId="5961"/>
    <cellStyle name="เครื่องหมายจุลภาค 6 124" xfId="5445"/>
    <cellStyle name="เครื่องหมายจุลภาค 6 13" xfId="4998"/>
    <cellStyle name="เครื่องหมายจุลภาค 6 14" xfId="4999"/>
    <cellStyle name="เครื่องหมายจุลภาค 6 15" xfId="5000"/>
    <cellStyle name="เครื่องหมายจุลภาค 6 16" xfId="5001"/>
    <cellStyle name="เครื่องหมายจุลภาค 6 17" xfId="5002"/>
    <cellStyle name="เครื่องหมายจุลภาค 6 18" xfId="5003"/>
    <cellStyle name="เครื่องหมายจุลภาค 6 19" xfId="5004"/>
    <cellStyle name="เครื่องหมายจุลภาค 6 2" xfId="4981"/>
    <cellStyle name="เครื่องหมายจุลภาค 6 20" xfId="5006"/>
    <cellStyle name="เครื่องหมายจุลภาค 6 21" xfId="5007"/>
    <cellStyle name="เครื่องหมายจุลภาค 6 22" xfId="5008"/>
    <cellStyle name="เครื่องหมายจุลภาค 6 23" xfId="5009"/>
    <cellStyle name="เครื่องหมายจุลภาค 6 24" xfId="5010"/>
    <cellStyle name="เครื่องหมายจุลภาค 6 25" xfId="5011"/>
    <cellStyle name="เครื่องหมายจุลภาค 6 26" xfId="5012"/>
    <cellStyle name="เครื่องหมายจุลภาค 6 27" xfId="5013"/>
    <cellStyle name="เครื่องหมายจุลภาค 6 28" xfId="5014"/>
    <cellStyle name="เครื่องหมายจุลภาค 6 29" xfId="5015"/>
    <cellStyle name="เครื่องหมายจุลภาค 6 3" xfId="5016"/>
    <cellStyle name="เครื่องหมายจุลภาค 6 30" xfId="5017"/>
    <cellStyle name="เครื่องหมายจุลภาค 6 31" xfId="5018"/>
    <cellStyle name="เครื่องหมายจุลภาค 6 32" xfId="5019"/>
    <cellStyle name="เครื่องหมายจุลภาค 6 33" xfId="5020"/>
    <cellStyle name="เครื่องหมายจุลภาค 6 34" xfId="5021"/>
    <cellStyle name="เครื่องหมายจุลภาค 6 35" xfId="5022"/>
    <cellStyle name="เครื่องหมายจุลภาค 6 36" xfId="5023"/>
    <cellStyle name="เครื่องหมายจุลภาค 6 37" xfId="5024"/>
    <cellStyle name="เครื่องหมายจุลภาค 6 38" xfId="5025"/>
    <cellStyle name="เครื่องหมายจุลภาค 6 39" xfId="5026"/>
    <cellStyle name="เครื่องหมายจุลภาค 6 4" xfId="5027"/>
    <cellStyle name="เครื่องหมายจุลภาค 6 40" xfId="5028"/>
    <cellStyle name="เครื่องหมายจุลภาค 6 41" xfId="5029"/>
    <cellStyle name="เครื่องหมายจุลภาค 6 42" xfId="5030"/>
    <cellStyle name="เครื่องหมายจุลภาค 6 43" xfId="5031"/>
    <cellStyle name="เครื่องหมายจุลภาค 6 44" xfId="5032"/>
    <cellStyle name="เครื่องหมายจุลภาค 6 45" xfId="5033"/>
    <cellStyle name="เครื่องหมายจุลภาค 6 46" xfId="5034"/>
    <cellStyle name="เครื่องหมายจุลภาค 6 47" xfId="5035"/>
    <cellStyle name="เครื่องหมายจุลภาค 6 48" xfId="5036"/>
    <cellStyle name="เครื่องหมายจุลภาค 6 49" xfId="5037"/>
    <cellStyle name="เครื่องหมายจุลภาค 6 5" xfId="5038"/>
    <cellStyle name="เครื่องหมายจุลภาค 6 50" xfId="5039"/>
    <cellStyle name="เครื่องหมายจุลภาค 6 51" xfId="5040"/>
    <cellStyle name="เครื่องหมายจุลภาค 6 52" xfId="5041"/>
    <cellStyle name="เครื่องหมายจุลภาค 6 53" xfId="5042"/>
    <cellStyle name="เครื่องหมายจุลภาค 6 54" xfId="5043"/>
    <cellStyle name="เครื่องหมายจุลภาค 6 55" xfId="5044"/>
    <cellStyle name="เครื่องหมายจุลภาค 6 56" xfId="5045"/>
    <cellStyle name="เครื่องหมายจุลภาค 6 57" xfId="5046"/>
    <cellStyle name="เครื่องหมายจุลภาค 6 58" xfId="5047"/>
    <cellStyle name="เครื่องหมายจุลภาค 6 59" xfId="5048"/>
    <cellStyle name="เครื่องหมายจุลภาค 6 6" xfId="5049"/>
    <cellStyle name="เครื่องหมายจุลภาค 6 60" xfId="5050"/>
    <cellStyle name="เครื่องหมายจุลภาค 6 61" xfId="5051"/>
    <cellStyle name="เครื่องหมายจุลภาค 6 62" xfId="5052"/>
    <cellStyle name="เครื่องหมายจุลภาค 6 63" xfId="5053"/>
    <cellStyle name="เครื่องหมายจุลภาค 6 64" xfId="5054"/>
    <cellStyle name="เครื่องหมายจุลภาค 6 65" xfId="5055"/>
    <cellStyle name="เครื่องหมายจุลภาค 6 66" xfId="5056"/>
    <cellStyle name="เครื่องหมายจุลภาค 6 67" xfId="5057"/>
    <cellStyle name="เครื่องหมายจุลภาค 6 68" xfId="5058"/>
    <cellStyle name="เครื่องหมายจุลภาค 6 69" xfId="5059"/>
    <cellStyle name="เครื่องหมายจุลภาค 6 7" xfId="5060"/>
    <cellStyle name="เครื่องหมายจุลภาค 6 70" xfId="5061"/>
    <cellStyle name="เครื่องหมายจุลภาค 6 71" xfId="5062"/>
    <cellStyle name="เครื่องหมายจุลภาค 6 72" xfId="5063"/>
    <cellStyle name="เครื่องหมายจุลภาค 6 73" xfId="5064"/>
    <cellStyle name="เครื่องหมายจุลภาค 6 74" xfId="5065"/>
    <cellStyle name="เครื่องหมายจุลภาค 6 75" xfId="5066"/>
    <cellStyle name="เครื่องหมายจุลภาค 6 76" xfId="5067"/>
    <cellStyle name="เครื่องหมายจุลภาค 6 77" xfId="5068"/>
    <cellStyle name="เครื่องหมายจุลภาค 6 78" xfId="5069"/>
    <cellStyle name="เครื่องหมายจุลภาค 6 79" xfId="5070"/>
    <cellStyle name="เครื่องหมายจุลภาค 6 8" xfId="5071"/>
    <cellStyle name="เครื่องหมายจุลภาค 6 80" xfId="5072"/>
    <cellStyle name="เครื่องหมายจุลภาค 6 81" xfId="5073"/>
    <cellStyle name="เครื่องหมายจุลภาค 6 82" xfId="5074"/>
    <cellStyle name="เครื่องหมายจุลภาค 6 83" xfId="5075"/>
    <cellStyle name="เครื่องหมายจุลภาค 6 84" xfId="5076"/>
    <cellStyle name="เครื่องหมายจุลภาค 6 85" xfId="5077"/>
    <cellStyle name="เครื่องหมายจุลภาค 6 86" xfId="5078"/>
    <cellStyle name="เครื่องหมายจุลภาค 6 87" xfId="5079"/>
    <cellStyle name="เครื่องหมายจุลภาค 6 88" xfId="5080"/>
    <cellStyle name="เครื่องหมายจุลภาค 6 89" xfId="5081"/>
    <cellStyle name="เครื่องหมายจุลภาค 6 9" xfId="5082"/>
    <cellStyle name="เครื่องหมายจุลภาค 6 90" xfId="5083"/>
    <cellStyle name="เครื่องหมายจุลภาค 6 91" xfId="5084"/>
    <cellStyle name="เครื่องหมายจุลภาค 6 92" xfId="5085"/>
    <cellStyle name="เครื่องหมายจุลภาค 6 93" xfId="5086"/>
    <cellStyle name="เครื่องหมายจุลภาค 6 94" xfId="5087"/>
    <cellStyle name="เครื่องหมายจุลภาค 6 95" xfId="5088"/>
    <cellStyle name="เครื่องหมายจุลภาค 6 96" xfId="5089"/>
    <cellStyle name="เครื่องหมายจุลภาค 6 97" xfId="5090"/>
    <cellStyle name="เครื่องหมายจุลภาค 6 98" xfId="5091"/>
    <cellStyle name="เครื่องหมายจุลภาค 6 99" xfId="5092"/>
    <cellStyle name="เครื่องหมายจุลภาค 7 10" xfId="5439"/>
    <cellStyle name="เครื่องหมายจุลภาค 7 11" xfId="5976"/>
    <cellStyle name="เครื่องหมายจุลภาค 7 12" xfId="5429"/>
    <cellStyle name="เครื่องหมายจุลภาค 7 13" xfId="5986"/>
    <cellStyle name="เครื่องหมายจุลภาค 7 14" xfId="220"/>
    <cellStyle name="เครื่องหมายจุลภาค 7 2" xfId="5093"/>
    <cellStyle name="เครื่องหมายจุลภาค 7 3" xfId="5936"/>
    <cellStyle name="เครื่องหมายจุลภาค 7 4" xfId="5473"/>
    <cellStyle name="เครื่องหมายจุลภาค 7 5" xfId="5950"/>
    <cellStyle name="เครื่องหมายจุลภาค 7 6" xfId="5459"/>
    <cellStyle name="เครื่องหมายจุลภาค 7 7" xfId="5956"/>
    <cellStyle name="เครื่องหมายจุลภาค 7 8" xfId="5452"/>
    <cellStyle name="เครื่องหมายจุลภาค 7 9" xfId="5966"/>
    <cellStyle name="เครื่องหมายจุลภาค 9" xfId="19"/>
    <cellStyle name="เครื่องหมายจุลภาค 9 2" xfId="6071"/>
    <cellStyle name="ชื่อเรื่อง 2" xfId="5094"/>
    <cellStyle name="เซลล์ตรวจสอบ 2" xfId="5095"/>
    <cellStyle name="เซลล์ที่มีการเชื่อมโยง 2" xfId="5096"/>
    <cellStyle name="ดี 2" xfId="5097"/>
    <cellStyle name="ปกติ" xfId="0" builtinId="0"/>
    <cellStyle name="ปกติ 12" xfId="23"/>
    <cellStyle name="ปกติ 13" xfId="26"/>
    <cellStyle name="ปกติ 14" xfId="29"/>
    <cellStyle name="ปกติ 15" xfId="32"/>
    <cellStyle name="ปกติ 2" xfId="1"/>
    <cellStyle name="ปกติ 2 10" xfId="5447"/>
    <cellStyle name="ปกติ 2 11" xfId="5968"/>
    <cellStyle name="ปกติ 2 12" xfId="5437"/>
    <cellStyle name="ปกติ 2 13" xfId="5978"/>
    <cellStyle name="ปกติ 2 14" xfId="5427"/>
    <cellStyle name="ปกติ 2 15" xfId="5989"/>
    <cellStyle name="ปกติ 2 16" xfId="2374"/>
    <cellStyle name="ปกติ 2 2" xfId="6"/>
    <cellStyle name="ปกติ 2 2 10" xfId="5436"/>
    <cellStyle name="ปกติ 2 2 11" xfId="5979"/>
    <cellStyle name="ปกติ 2 2 12" xfId="5426"/>
    <cellStyle name="ปกติ 2 2 13" xfId="5990"/>
    <cellStyle name="ปกติ 2 2 14" xfId="2376"/>
    <cellStyle name="ปกติ 2 2 2" xfId="5099"/>
    <cellStyle name="ปกติ 2 2 3" xfId="5938"/>
    <cellStyle name="ปกติ 2 2 4" xfId="5470"/>
    <cellStyle name="ปกติ 2 2 5" xfId="5952"/>
    <cellStyle name="ปกติ 2 2 6" xfId="5457"/>
    <cellStyle name="ปกติ 2 2 7" xfId="5959"/>
    <cellStyle name="ปกติ 2 2 8" xfId="5446"/>
    <cellStyle name="ปกติ 2 2 9" xfId="5969"/>
    <cellStyle name="ปกติ 2 3" xfId="5098"/>
    <cellStyle name="ปกติ 2 4" xfId="5101"/>
    <cellStyle name="ปกติ 2 5" xfId="5937"/>
    <cellStyle name="ปกติ 2 6" xfId="5471"/>
    <cellStyle name="ปกติ 2 7" xfId="5951"/>
    <cellStyle name="ปกติ 2 8" xfId="5458"/>
    <cellStyle name="ปกติ 2 9" xfId="5958"/>
    <cellStyle name="ปกติ 3 10" xfId="5103"/>
    <cellStyle name="ปกติ 3 11" xfId="5104"/>
    <cellStyle name="ปกติ 3 12" xfId="5105"/>
    <cellStyle name="ปกติ 3 13" xfId="5106"/>
    <cellStyle name="ปกติ 3 14" xfId="5107"/>
    <cellStyle name="ปกติ 3 15" xfId="5108"/>
    <cellStyle name="ปกติ 3 16" xfId="5109"/>
    <cellStyle name="ปกติ 3 17" xfId="5110"/>
    <cellStyle name="ปกติ 3 18" xfId="5111"/>
    <cellStyle name="ปกติ 3 19" xfId="5112"/>
    <cellStyle name="ปกติ 3 2" xfId="5102"/>
    <cellStyle name="ปกติ 3 2 10" xfId="5114"/>
    <cellStyle name="ปกติ 3 2 11" xfId="5115"/>
    <cellStyle name="ปกติ 3 2 12" xfId="5116"/>
    <cellStyle name="ปกติ 3 2 13" xfId="5117"/>
    <cellStyle name="ปกติ 3 2 14" xfId="5118"/>
    <cellStyle name="ปกติ 3 2 15" xfId="5119"/>
    <cellStyle name="ปกติ 3 2 16" xfId="5120"/>
    <cellStyle name="ปกติ 3 2 17" xfId="5121"/>
    <cellStyle name="ปกติ 3 2 18" xfId="5122"/>
    <cellStyle name="ปกติ 3 2 19" xfId="5123"/>
    <cellStyle name="ปกติ 3 2 2" xfId="5124"/>
    <cellStyle name="ปกติ 3 2 20" xfId="5125"/>
    <cellStyle name="ปกติ 3 2 21" xfId="5126"/>
    <cellStyle name="ปกติ 3 2 22" xfId="5127"/>
    <cellStyle name="ปกติ 3 2 23" xfId="5128"/>
    <cellStyle name="ปกติ 3 2 24" xfId="5129"/>
    <cellStyle name="ปกติ 3 2 25" xfId="5130"/>
    <cellStyle name="ปกติ 3 2 26" xfId="6062"/>
    <cellStyle name="ปกติ 3 2 27" xfId="6046"/>
    <cellStyle name="ปกติ 3 2 28" xfId="4458"/>
    <cellStyle name="ปกติ 3 2 29" xfId="5453"/>
    <cellStyle name="ปกติ 3 2 3" xfId="5131"/>
    <cellStyle name="ปกติ 3 2 30" xfId="5501"/>
    <cellStyle name="ปกติ 3 2 31" xfId="5638"/>
    <cellStyle name="ปกติ 3 2 32" xfId="5649"/>
    <cellStyle name="ปกติ 3 2 33" xfId="5672"/>
    <cellStyle name="ปกติ 3 2 34" xfId="5683"/>
    <cellStyle name="ปกติ 3 2 35" xfId="5706"/>
    <cellStyle name="ปกติ 3 2 36" xfId="5711"/>
    <cellStyle name="ปกติ 3 2 37" xfId="5716"/>
    <cellStyle name="ปกติ 3 2 38" xfId="5722"/>
    <cellStyle name="ปกติ 3 2 39" xfId="5727"/>
    <cellStyle name="ปกติ 3 2 4" xfId="5132"/>
    <cellStyle name="ปกติ 3 2 40" xfId="5732"/>
    <cellStyle name="ปกติ 3 2 5" xfId="5133"/>
    <cellStyle name="ปกติ 3 2 6" xfId="5134"/>
    <cellStyle name="ปกติ 3 2 7" xfId="5135"/>
    <cellStyle name="ปกติ 3 2 8" xfId="5136"/>
    <cellStyle name="ปกติ 3 2 9" xfId="5137"/>
    <cellStyle name="ปกติ 3 20" xfId="5138"/>
    <cellStyle name="ปกติ 3 21" xfId="5139"/>
    <cellStyle name="ปกติ 3 22" xfId="5140"/>
    <cellStyle name="ปกติ 3 23" xfId="5141"/>
    <cellStyle name="ปกติ 3 24" xfId="5142"/>
    <cellStyle name="ปกติ 3 25" xfId="5143"/>
    <cellStyle name="ปกติ 3 26" xfId="5144"/>
    <cellStyle name="ปกติ 3 27" xfId="5145"/>
    <cellStyle name="ปกติ 3 28" xfId="5146"/>
    <cellStyle name="ปกติ 3 29" xfId="5147"/>
    <cellStyle name="ปกติ 3 3" xfId="5148"/>
    <cellStyle name="ปกติ 3 30" xfId="5149"/>
    <cellStyle name="ปกติ 3 31" xfId="5150"/>
    <cellStyle name="ปกติ 3 32" xfId="5151"/>
    <cellStyle name="ปกติ 3 33" xfId="5152"/>
    <cellStyle name="ปกติ 3 34" xfId="5153"/>
    <cellStyle name="ปกติ 3 35" xfId="5154"/>
    <cellStyle name="ปกติ 3 36" xfId="5155"/>
    <cellStyle name="ปกติ 3 37" xfId="5156"/>
    <cellStyle name="ปกติ 3 38" xfId="5157"/>
    <cellStyle name="ปกติ 3 39" xfId="5158"/>
    <cellStyle name="ปกติ 3 4" xfId="5159"/>
    <cellStyle name="ปกติ 3 40" xfId="5160"/>
    <cellStyle name="ปกติ 3 41" xfId="5161"/>
    <cellStyle name="ปกติ 3 42" xfId="5162"/>
    <cellStyle name="ปกติ 3 43" xfId="5163"/>
    <cellStyle name="ปกติ 3 44" xfId="5164"/>
    <cellStyle name="ปกติ 3 45" xfId="5165"/>
    <cellStyle name="ปกติ 3 46" xfId="5166"/>
    <cellStyle name="ปกติ 3 47" xfId="5167"/>
    <cellStyle name="ปกติ 3 48" xfId="5168"/>
    <cellStyle name="ปกติ 3 49" xfId="5169"/>
    <cellStyle name="ปกติ 3 5" xfId="5170"/>
    <cellStyle name="ปกติ 3 50" xfId="5171"/>
    <cellStyle name="ปกติ 3 51" xfId="5172"/>
    <cellStyle name="ปกติ 3 52" xfId="5173"/>
    <cellStyle name="ปกติ 3 53" xfId="5174"/>
    <cellStyle name="ปกติ 3 54" xfId="5175"/>
    <cellStyle name="ปกติ 3 55" xfId="5176"/>
    <cellStyle name="ปกติ 3 56" xfId="5177"/>
    <cellStyle name="ปกติ 3 57" xfId="5178"/>
    <cellStyle name="ปกติ 3 58" xfId="5179"/>
    <cellStyle name="ปกติ 3 59" xfId="5180"/>
    <cellStyle name="ปกติ 3 6" xfId="5181"/>
    <cellStyle name="ปกติ 3 60" xfId="5939"/>
    <cellStyle name="ปกติ 3 61" xfId="5467"/>
    <cellStyle name="ปกติ 3 62" xfId="5953"/>
    <cellStyle name="ปกติ 3 63" xfId="5455"/>
    <cellStyle name="ปกติ 3 64" xfId="5960"/>
    <cellStyle name="ปกติ 3 65" xfId="5444"/>
    <cellStyle name="ปกติ 3 66" xfId="5970"/>
    <cellStyle name="ปกติ 3 67" xfId="5434"/>
    <cellStyle name="ปกติ 3 68" xfId="5980"/>
    <cellStyle name="ปกติ 3 69" xfId="5424"/>
    <cellStyle name="ปกติ 3 7" xfId="5182"/>
    <cellStyle name="ปกติ 3 70" xfId="5991"/>
    <cellStyle name="ปกติ 3 71" xfId="2519"/>
    <cellStyle name="ปกติ 3 72" xfId="6063"/>
    <cellStyle name="ปกติ 3 73" xfId="6047"/>
    <cellStyle name="ปกติ 3 74" xfId="4530"/>
    <cellStyle name="ปกติ 3 75" xfId="5451"/>
    <cellStyle name="ปกติ 3 76" xfId="5500"/>
    <cellStyle name="ปกติ 3 77" xfId="5637"/>
    <cellStyle name="ปกติ 3 78" xfId="5648"/>
    <cellStyle name="ปกติ 3 79" xfId="5671"/>
    <cellStyle name="ปกติ 3 8" xfId="5183"/>
    <cellStyle name="ปกติ 3 80" xfId="5682"/>
    <cellStyle name="ปกติ 3 81" xfId="5705"/>
    <cellStyle name="ปกติ 3 82" xfId="5710"/>
    <cellStyle name="ปกติ 3 83" xfId="5715"/>
    <cellStyle name="ปกติ 3 84" xfId="5721"/>
    <cellStyle name="ปกติ 3 85" xfId="5726"/>
    <cellStyle name="ปกติ 3 86" xfId="5731"/>
    <cellStyle name="ปกติ 3 9" xfId="5184"/>
    <cellStyle name="ปกติ 4" xfId="7"/>
    <cellStyle name="ปกติ 4 10" xfId="5186"/>
    <cellStyle name="ปกติ 4 11" xfId="5187"/>
    <cellStyle name="ปกติ 4 12" xfId="5188"/>
    <cellStyle name="ปกติ 4 13" xfId="5189"/>
    <cellStyle name="ปกติ 4 14" xfId="5190"/>
    <cellStyle name="ปกติ 4 15" xfId="5191"/>
    <cellStyle name="ปกติ 4 16" xfId="5192"/>
    <cellStyle name="ปกติ 4 17" xfId="5193"/>
    <cellStyle name="ปกติ 4 18" xfId="5194"/>
    <cellStyle name="ปกติ 4 19" xfId="5195"/>
    <cellStyle name="ปกติ 4 2" xfId="5185"/>
    <cellStyle name="ปกติ 4 20" xfId="5196"/>
    <cellStyle name="ปกติ 4 21" xfId="5197"/>
    <cellStyle name="ปกติ 4 22" xfId="5198"/>
    <cellStyle name="ปกติ 4 23" xfId="5199"/>
    <cellStyle name="ปกติ 4 24" xfId="5200"/>
    <cellStyle name="ปกติ 4 25" xfId="5201"/>
    <cellStyle name="ปกติ 4 26" xfId="5202"/>
    <cellStyle name="ปกติ 4 27" xfId="5203"/>
    <cellStyle name="ปกติ 4 28" xfId="5204"/>
    <cellStyle name="ปกติ 4 29" xfId="5205"/>
    <cellStyle name="ปกติ 4 3" xfId="5206"/>
    <cellStyle name="ปกติ 4 30" xfId="5207"/>
    <cellStyle name="ปกติ 4 31" xfId="5208"/>
    <cellStyle name="ปกติ 4 32" xfId="5209"/>
    <cellStyle name="ปกติ 4 33" xfId="5210"/>
    <cellStyle name="ปกติ 4 34" xfId="5211"/>
    <cellStyle name="ปกติ 4 35" xfId="5212"/>
    <cellStyle name="ปกติ 4 36" xfId="5213"/>
    <cellStyle name="ปกติ 4 37" xfId="5957"/>
    <cellStyle name="ปกติ 4 38" xfId="5449"/>
    <cellStyle name="ปกติ 4 39" xfId="5967"/>
    <cellStyle name="ปกติ 4 4" xfId="5214"/>
    <cellStyle name="ปกติ 4 40" xfId="5435"/>
    <cellStyle name="ปกติ 4 41" xfId="5977"/>
    <cellStyle name="ปกติ 4 42" xfId="5425"/>
    <cellStyle name="ปกติ 4 43" xfId="5988"/>
    <cellStyle name="ปกติ 4 44" xfId="2292"/>
    <cellStyle name="ปกติ 4 45" xfId="5998"/>
    <cellStyle name="ปกติ 4 46" xfId="6004"/>
    <cellStyle name="ปกติ 4 47" xfId="6016"/>
    <cellStyle name="ปกติ 4 48" xfId="6022"/>
    <cellStyle name="ปกติ 4 5" xfId="5215"/>
    <cellStyle name="ปกติ 4 6" xfId="5216"/>
    <cellStyle name="ปกติ 4 7" xfId="5217"/>
    <cellStyle name="ปกติ 4 8" xfId="5218"/>
    <cellStyle name="ปกติ 4 9" xfId="5219"/>
    <cellStyle name="ปกติ 47" xfId="153"/>
    <cellStyle name="ปกติ 5 10" xfId="5237"/>
    <cellStyle name="ปกติ 5 11" xfId="6011"/>
    <cellStyle name="ปกติ 5 12" xfId="6009"/>
    <cellStyle name="ปกติ 5 13" xfId="6029"/>
    <cellStyle name="ปกติ 5 14" xfId="6027"/>
    <cellStyle name="ปกติ 5 2" xfId="5220"/>
    <cellStyle name="ปกติ 5 3" xfId="5962"/>
    <cellStyle name="ปกติ 5 4" xfId="5442"/>
    <cellStyle name="ปกติ 5 5" xfId="5972"/>
    <cellStyle name="ปกติ 5 6" xfId="5432"/>
    <cellStyle name="ปกติ 5 7" xfId="5982"/>
    <cellStyle name="ปกติ 5 8" xfId="137"/>
    <cellStyle name="ปกติ 5 9" xfId="5993"/>
    <cellStyle name="ปกติ 6" xfId="12"/>
    <cellStyle name="ปกติ 6 10" xfId="5272"/>
    <cellStyle name="ปกติ 6 11" xfId="6012"/>
    <cellStyle name="ปกติ 6 12" xfId="6010"/>
    <cellStyle name="ปกติ 6 13" xfId="6030"/>
    <cellStyle name="ปกติ 6 14" xfId="6028"/>
    <cellStyle name="ปกติ 6 2" xfId="5221"/>
    <cellStyle name="ปกติ 6 3" xfId="5963"/>
    <cellStyle name="ปกติ 6 4" xfId="5441"/>
    <cellStyle name="ปกติ 6 5" xfId="5973"/>
    <cellStyle name="ปกติ 6 6" xfId="5431"/>
    <cellStyle name="ปกติ 6 7" xfId="5983"/>
    <cellStyle name="ปกติ 6 8" xfId="140"/>
    <cellStyle name="ปกติ 6 9" xfId="5994"/>
    <cellStyle name="ปกติ 60" xfId="6067"/>
    <cellStyle name="ปกติ 7" xfId="14"/>
    <cellStyle name="ปกติ 7 10" xfId="6002"/>
    <cellStyle name="ปกติ 7 11" xfId="6013"/>
    <cellStyle name="ปกติ 7 12" xfId="6020"/>
    <cellStyle name="ปกติ 7 13" xfId="6031"/>
    <cellStyle name="ปกติ 7 14" xfId="6037"/>
    <cellStyle name="ปกติ 7 2" xfId="5222"/>
    <cellStyle name="ปกติ 7 3" xfId="5964"/>
    <cellStyle name="ปกติ 7 4" xfId="5440"/>
    <cellStyle name="ปกติ 7 5" xfId="5974"/>
    <cellStyle name="ปกติ 7 6" xfId="5430"/>
    <cellStyle name="ปกติ 7 7" xfId="5984"/>
    <cellStyle name="ปกติ 7 8" xfId="141"/>
    <cellStyle name="ปกติ 7 9" xfId="5995"/>
    <cellStyle name="ปกติ 8" xfId="16"/>
    <cellStyle name="ปกติ 9" xfId="18"/>
    <cellStyle name="ปกติ_dd2" xfId="6075"/>
    <cellStyle name="ปกติ_test" xfId="6074"/>
    <cellStyle name="ปกติ_test 3" xfId="6076"/>
    <cellStyle name="ป้อนค่า 2" xfId="5223"/>
    <cellStyle name="ปานกลาง 2" xfId="5224"/>
    <cellStyle name="เปอร์เซ็นต์ 16" xfId="5225"/>
    <cellStyle name="เปอร์เซ็นต์ 2" xfId="8"/>
    <cellStyle name="เปอร์เซ็นต์ 2 10" xfId="5227"/>
    <cellStyle name="เปอร์เซ็นต์ 2 11" xfId="5228"/>
    <cellStyle name="เปอร์เซ็นต์ 2 12" xfId="5229"/>
    <cellStyle name="เปอร์เซ็นต์ 2 13" xfId="5230"/>
    <cellStyle name="เปอร์เซ็นต์ 2 14" xfId="5231"/>
    <cellStyle name="เปอร์เซ็นต์ 2 15" xfId="5232"/>
    <cellStyle name="เปอร์เซ็นต์ 2 16" xfId="5233"/>
    <cellStyle name="เปอร์เซ็นต์ 2 17" xfId="5234"/>
    <cellStyle name="เปอร์เซ็นต์ 2 18" xfId="5235"/>
    <cellStyle name="เปอร์เซ็นต์ 2 19" xfId="5236"/>
    <cellStyle name="เปอร์เซ็นต์ 2 2" xfId="5226"/>
    <cellStyle name="เปอร์เซ็นต์ 2 20" xfId="5238"/>
    <cellStyle name="เปอร์เซ็นต์ 2 21" xfId="5239"/>
    <cellStyle name="เปอร์เซ็นต์ 2 22" xfId="5240"/>
    <cellStyle name="เปอร์เซ็นต์ 2 23" xfId="5241"/>
    <cellStyle name="เปอร์เซ็นต์ 2 24" xfId="5242"/>
    <cellStyle name="เปอร์เซ็นต์ 2 25" xfId="5243"/>
    <cellStyle name="เปอร์เซ็นต์ 2 26" xfId="5244"/>
    <cellStyle name="เปอร์เซ็นต์ 2 27" xfId="5245"/>
    <cellStyle name="เปอร์เซ็นต์ 2 28" xfId="5246"/>
    <cellStyle name="เปอร์เซ็นต์ 2 29" xfId="5247"/>
    <cellStyle name="เปอร์เซ็นต์ 2 3" xfId="5248"/>
    <cellStyle name="เปอร์เซ็นต์ 2 30" xfId="5249"/>
    <cellStyle name="เปอร์เซ็นต์ 2 31" xfId="5250"/>
    <cellStyle name="เปอร์เซ็นต์ 2 32" xfId="5251"/>
    <cellStyle name="เปอร์เซ็นต์ 2 33" xfId="5252"/>
    <cellStyle name="เปอร์เซ็นต์ 2 34" xfId="5253"/>
    <cellStyle name="เปอร์เซ็นต์ 2 35" xfId="5254"/>
    <cellStyle name="เปอร์เซ็นต์ 2 36" xfId="5965"/>
    <cellStyle name="เปอร์เซ็นต์ 2 37" xfId="5438"/>
    <cellStyle name="เปอร์เซ็นต์ 2 38" xfId="5975"/>
    <cellStyle name="เปอร์เซ็นต์ 2 39" xfId="5428"/>
    <cellStyle name="เปอร์เซ็นต์ 2 4" xfId="5255"/>
    <cellStyle name="เปอร์เซ็นต์ 2 40" xfId="5985"/>
    <cellStyle name="เปอร์เซ็นต์ 2 41" xfId="221"/>
    <cellStyle name="เปอร์เซ็นต์ 2 42" xfId="5996"/>
    <cellStyle name="เปอร์เซ็นต์ 2 43" xfId="6003"/>
    <cellStyle name="เปอร์เซ็นต์ 2 44" xfId="6014"/>
    <cellStyle name="เปอร์เซ็นต์ 2 45" xfId="6021"/>
    <cellStyle name="เปอร์เซ็นต์ 2 46" xfId="6032"/>
    <cellStyle name="เปอร์เซ็นต์ 2 47" xfId="6038"/>
    <cellStyle name="เปอร์เซ็นต์ 2 5" xfId="5256"/>
    <cellStyle name="เปอร์เซ็นต์ 2 6" xfId="5257"/>
    <cellStyle name="เปอร์เซ็นต์ 2 7" xfId="5258"/>
    <cellStyle name="เปอร์เซ็นต์ 2 8" xfId="5259"/>
    <cellStyle name="เปอร์เซ็นต์ 2 9" xfId="5260"/>
    <cellStyle name="เปอร์เซ็นต์ 3" xfId="9"/>
    <cellStyle name="เปอร์เซ็นต์ 3 10" xfId="5262"/>
    <cellStyle name="เปอร์เซ็นต์ 3 11" xfId="5263"/>
    <cellStyle name="เปอร์เซ็นต์ 3 12" xfId="5264"/>
    <cellStyle name="เปอร์เซ็นต์ 3 13" xfId="5265"/>
    <cellStyle name="เปอร์เซ็นต์ 3 14" xfId="5266"/>
    <cellStyle name="เปอร์เซ็นต์ 3 15" xfId="5267"/>
    <cellStyle name="เปอร์เซ็นต์ 3 16" xfId="5268"/>
    <cellStyle name="เปอร์เซ็นต์ 3 17" xfId="5269"/>
    <cellStyle name="เปอร์เซ็นต์ 3 18" xfId="5270"/>
    <cellStyle name="เปอร์เซ็นต์ 3 19" xfId="5271"/>
    <cellStyle name="เปอร์เซ็นต์ 3 2" xfId="5261"/>
    <cellStyle name="เปอร์เซ็นต์ 3 20" xfId="5273"/>
    <cellStyle name="เปอร์เซ็นต์ 3 21" xfId="5274"/>
    <cellStyle name="เปอร์เซ็นต์ 3 22" xfId="5275"/>
    <cellStyle name="เปอร์เซ็นต์ 3 23" xfId="5276"/>
    <cellStyle name="เปอร์เซ็นต์ 3 24" xfId="5277"/>
    <cellStyle name="เปอร์เซ็นต์ 3 25" xfId="5278"/>
    <cellStyle name="เปอร์เซ็นต์ 3 26" xfId="5279"/>
    <cellStyle name="เปอร์เซ็นต์ 3 27" xfId="5280"/>
    <cellStyle name="เปอร์เซ็นต์ 3 28" xfId="5281"/>
    <cellStyle name="เปอร์เซ็นต์ 3 29" xfId="5282"/>
    <cellStyle name="เปอร์เซ็นต์ 3 3" xfId="5283"/>
    <cellStyle name="เปอร์เซ็นต์ 3 30" xfId="5284"/>
    <cellStyle name="เปอร์เซ็นต์ 3 31" xfId="5285"/>
    <cellStyle name="เปอร์เซ็นต์ 3 32" xfId="5286"/>
    <cellStyle name="เปอร์เซ็นต์ 3 33" xfId="5287"/>
    <cellStyle name="เปอร์เซ็นต์ 3 34" xfId="5288"/>
    <cellStyle name="เปอร์เซ็นต์ 3 35" xfId="5289"/>
    <cellStyle name="เปอร์เซ็นต์ 3 36" xfId="5971"/>
    <cellStyle name="เปอร์เซ็นต์ 3 37" xfId="5433"/>
    <cellStyle name="เปอร์เซ็นต์ 3 38" xfId="5981"/>
    <cellStyle name="เปอร์เซ็นต์ 3 39" xfId="5423"/>
    <cellStyle name="เปอร์เซ็นต์ 3 4" xfId="5290"/>
    <cellStyle name="เปอร์เซ็นต์ 3 40" xfId="5992"/>
    <cellStyle name="เปอร์เซ็นต์ 3 41" xfId="4882"/>
    <cellStyle name="เปอร์เซ็นต์ 3 42" xfId="5999"/>
    <cellStyle name="เปอร์เซ็นต์ 3 43" xfId="6006"/>
    <cellStyle name="เปอร์เซ็นต์ 3 44" xfId="6017"/>
    <cellStyle name="เปอร์เซ็นต์ 3 45" xfId="6024"/>
    <cellStyle name="เปอร์เซ็นต์ 3 46" xfId="6034"/>
    <cellStyle name="เปอร์เซ็นต์ 3 47" xfId="6040"/>
    <cellStyle name="เปอร์เซ็นต์ 3 5" xfId="5291"/>
    <cellStyle name="เปอร์เซ็นต์ 3 6" xfId="5292"/>
    <cellStyle name="เปอร์เซ็นต์ 3 7" xfId="5293"/>
    <cellStyle name="เปอร์เซ็นต์ 3 8" xfId="5294"/>
    <cellStyle name="เปอร์เซ็นต์ 3 9" xfId="5295"/>
    <cellStyle name="ผลรวม 2" xfId="5296"/>
    <cellStyle name="ไม่ติด" xfId="5297"/>
    <cellStyle name="ไม่ติด 10" xfId="5298"/>
    <cellStyle name="ไม่ติด 11" xfId="5299"/>
    <cellStyle name="ไม่ติด 12" xfId="5300"/>
    <cellStyle name="ไม่ติด 13" xfId="5301"/>
    <cellStyle name="ไม่ติด 14" xfId="5302"/>
    <cellStyle name="ไม่ติด 15" xfId="5303"/>
    <cellStyle name="ไม่ติด 16" xfId="5304"/>
    <cellStyle name="ไม่ติด 17" xfId="5305"/>
    <cellStyle name="ไม่ติด 18" xfId="5306"/>
    <cellStyle name="ไม่ติด 19" xfId="5307"/>
    <cellStyle name="ไม่ติด 2" xfId="5308"/>
    <cellStyle name="ไม่ติด 20" xfId="5309"/>
    <cellStyle name="ไม่ติด 21" xfId="5310"/>
    <cellStyle name="ไม่ติด 22" xfId="5311"/>
    <cellStyle name="ไม่ติด 23" xfId="5312"/>
    <cellStyle name="ไม่ติด 24" xfId="5313"/>
    <cellStyle name="ไม่ติด 25" xfId="5314"/>
    <cellStyle name="ไม่ติด 26" xfId="5315"/>
    <cellStyle name="ไม่ติด 27" xfId="5316"/>
    <cellStyle name="ไม่ติด 28" xfId="5317"/>
    <cellStyle name="ไม่ติด 29" xfId="5318"/>
    <cellStyle name="ไม่ติด 3" xfId="5319"/>
    <cellStyle name="ไม่ติด 30" xfId="5320"/>
    <cellStyle name="ไม่ติด 31" xfId="5321"/>
    <cellStyle name="ไม่ติด 32" xfId="5322"/>
    <cellStyle name="ไม่ติด 33" xfId="5323"/>
    <cellStyle name="ไม่ติด 34" xfId="5324"/>
    <cellStyle name="ไม่ติด 35" xfId="5325"/>
    <cellStyle name="ไม่ติด 4" xfId="5326"/>
    <cellStyle name="ไม่ติด 5" xfId="5327"/>
    <cellStyle name="ไม่ติด 6" xfId="5328"/>
    <cellStyle name="ไม่ติด 7" xfId="5329"/>
    <cellStyle name="ไม่ติด 8" xfId="5330"/>
    <cellStyle name="ไม่ติด 9" xfId="5331"/>
    <cellStyle name="แย่ 2" xfId="5332"/>
    <cellStyle name="ลักษณะ 1" xfId="94"/>
    <cellStyle name="ลักษณะ 1 10" xfId="5334"/>
    <cellStyle name="ลักษณะ 1 11" xfId="5335"/>
    <cellStyle name="ลักษณะ 1 12" xfId="5336"/>
    <cellStyle name="ลักษณะ 1 13" xfId="5337"/>
    <cellStyle name="ลักษณะ 1 14" xfId="5338"/>
    <cellStyle name="ลักษณะ 1 15" xfId="5339"/>
    <cellStyle name="ลักษณะ 1 16" xfId="5340"/>
    <cellStyle name="ลักษณะ 1 17" xfId="5341"/>
    <cellStyle name="ลักษณะ 1 18" xfId="5342"/>
    <cellStyle name="ลักษณะ 1 19" xfId="5343"/>
    <cellStyle name="ลักษณะ 1 2" xfId="5333"/>
    <cellStyle name="ลักษณะ 1 2 10" xfId="5344"/>
    <cellStyle name="ลักษณะ 1 2 11" xfId="5345"/>
    <cellStyle name="ลักษณะ 1 2 12" xfId="5346"/>
    <cellStyle name="ลักษณะ 1 2 13" xfId="5347"/>
    <cellStyle name="ลักษณะ 1 2 14" xfId="5348"/>
    <cellStyle name="ลักษณะ 1 2 15" xfId="5349"/>
    <cellStyle name="ลักษณะ 1 2 16" xfId="5350"/>
    <cellStyle name="ลักษณะ 1 2 17" xfId="5351"/>
    <cellStyle name="ลักษณะ 1 2 18" xfId="5352"/>
    <cellStyle name="ลักษณะ 1 2 19" xfId="5353"/>
    <cellStyle name="ลักษณะ 1 2 2" xfId="5354"/>
    <cellStyle name="ลักษณะ 1 2 20" xfId="5355"/>
    <cellStyle name="ลักษณะ 1 2 21" xfId="5356"/>
    <cellStyle name="ลักษณะ 1 2 22" xfId="5357"/>
    <cellStyle name="ลักษณะ 1 2 23" xfId="5358"/>
    <cellStyle name="ลักษณะ 1 2 24" xfId="5359"/>
    <cellStyle name="ลักษณะ 1 2 25" xfId="5360"/>
    <cellStyle name="ลักษณะ 1 2 26" xfId="5361"/>
    <cellStyle name="ลักษณะ 1 2 27" xfId="5362"/>
    <cellStyle name="ลักษณะ 1 2 28" xfId="5363"/>
    <cellStyle name="ลักษณะ 1 2 29" xfId="5364"/>
    <cellStyle name="ลักษณะ 1 2 3" xfId="5365"/>
    <cellStyle name="ลักษณะ 1 2 30" xfId="5366"/>
    <cellStyle name="ลักษณะ 1 2 31" xfId="5367"/>
    <cellStyle name="ลักษณะ 1 2 32" xfId="5368"/>
    <cellStyle name="ลักษณะ 1 2 33" xfId="5369"/>
    <cellStyle name="ลักษณะ 1 2 34" xfId="5370"/>
    <cellStyle name="ลักษณะ 1 2 35" xfId="5371"/>
    <cellStyle name="ลักษณะ 1 2 4" xfId="5372"/>
    <cellStyle name="ลักษณะ 1 2 5" xfId="5373"/>
    <cellStyle name="ลักษณะ 1 2 6" xfId="5374"/>
    <cellStyle name="ลักษณะ 1 2 7" xfId="5375"/>
    <cellStyle name="ลักษณะ 1 2 8" xfId="5376"/>
    <cellStyle name="ลักษณะ 1 2 9" xfId="5377"/>
    <cellStyle name="ลักษณะ 1 20" xfId="5378"/>
    <cellStyle name="ลักษณะ 1 21" xfId="5379"/>
    <cellStyle name="ลักษณะ 1 22" xfId="5380"/>
    <cellStyle name="ลักษณะ 1 23" xfId="5381"/>
    <cellStyle name="ลักษณะ 1 24" xfId="5382"/>
    <cellStyle name="ลักษณะ 1 25" xfId="5383"/>
    <cellStyle name="ลักษณะ 1 26" xfId="5384"/>
    <cellStyle name="ลักษณะ 1 27" xfId="5385"/>
    <cellStyle name="ลักษณะ 1 28" xfId="5386"/>
    <cellStyle name="ลักษณะ 1 29" xfId="5387"/>
    <cellStyle name="ลักษณะ 1 3" xfId="5388"/>
    <cellStyle name="ลักษณะ 1 30" xfId="5389"/>
    <cellStyle name="ลักษณะ 1 31" xfId="5390"/>
    <cellStyle name="ลักษณะ 1 32" xfId="5391"/>
    <cellStyle name="ลักษณะ 1 33" xfId="5392"/>
    <cellStyle name="ลักษณะ 1 34" xfId="5393"/>
    <cellStyle name="ลักษณะ 1 35" xfId="5394"/>
    <cellStyle name="ลักษณะ 1 36" xfId="5395"/>
    <cellStyle name="ลักษณะ 1 37" xfId="5396"/>
    <cellStyle name="ลักษณะ 1 38" xfId="5397"/>
    <cellStyle name="ลักษณะ 1 39" xfId="5398"/>
    <cellStyle name="ลักษณะ 1 4" xfId="5399"/>
    <cellStyle name="ลักษณะ 1 40" xfId="5400"/>
    <cellStyle name="ลักษณะ 1 41" xfId="5401"/>
    <cellStyle name="ลักษณะ 1 42" xfId="5402"/>
    <cellStyle name="ลักษณะ 1 43" xfId="5403"/>
    <cellStyle name="ลักษณะ 1 44" xfId="5404"/>
    <cellStyle name="ลักษณะ 1 45" xfId="5405"/>
    <cellStyle name="ลักษณะ 1 46" xfId="5987"/>
    <cellStyle name="ลักษณะ 1 47" xfId="2375"/>
    <cellStyle name="ลักษณะ 1 48" xfId="5997"/>
    <cellStyle name="ลักษณะ 1 49" xfId="6005"/>
    <cellStyle name="ลักษณะ 1 5" xfId="5406"/>
    <cellStyle name="ลักษณะ 1 50" xfId="6015"/>
    <cellStyle name="ลักษณะ 1 51" xfId="6023"/>
    <cellStyle name="ลักษณะ 1 52" xfId="6033"/>
    <cellStyle name="ลักษณะ 1 53" xfId="6039"/>
    <cellStyle name="ลักษณะ 1 54" xfId="6043"/>
    <cellStyle name="ลักษณะ 1 55" xfId="6051"/>
    <cellStyle name="ลักษณะ 1 56" xfId="6054"/>
    <cellStyle name="ลักษณะ 1 57" xfId="6057"/>
    <cellStyle name="ลักษณะ 1 6" xfId="5407"/>
    <cellStyle name="ลักษณะ 1 7" xfId="5408"/>
    <cellStyle name="ลักษณะ 1 8" xfId="5409"/>
    <cellStyle name="ลักษณะ 1 9" xfId="5410"/>
    <cellStyle name="ส่วนที่ถูกเน้น1 2" xfId="5411"/>
    <cellStyle name="ส่วนที่ถูกเน้น2 2" xfId="5412"/>
    <cellStyle name="ส่วนที่ถูกเน้น3 2" xfId="5413"/>
    <cellStyle name="ส่วนที่ถูกเน้น4 2" xfId="5414"/>
    <cellStyle name="ส่วนที่ถูกเน้น5 2" xfId="5415"/>
    <cellStyle name="ส่วนที่ถูกเน้น6 2" xfId="5416"/>
    <cellStyle name="แสดงผล 2" xfId="5417"/>
    <cellStyle name="หมายเหตุ 2" xfId="5418"/>
    <cellStyle name="หัวเรื่อง 1 2" xfId="5419"/>
    <cellStyle name="หัวเรื่อง 2 2" xfId="5420"/>
    <cellStyle name="หัวเรื่อง 3 2" xfId="5421"/>
    <cellStyle name="หัวเรื่อง 4 2" xfId="54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56299</xdr:rowOff>
    </xdr:from>
    <xdr:to>
      <xdr:col>5</xdr:col>
      <xdr:colOff>127634</xdr:colOff>
      <xdr:row>2</xdr:row>
      <xdr:rowOff>296824</xdr:rowOff>
    </xdr:to>
    <xdr:pic>
      <xdr:nvPicPr>
        <xdr:cNvPr id="3" name="รูปภาพ 3" descr="D:\Workoffice-Kai\Working 2014\CMRU-คณะอุตสาหกรรม\logoCMRU\Logขนาดเล็กใส่ ไดร์A\โลโก้มหาวิทยาลัย_ลายเส้น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5175" y="56299"/>
          <a:ext cx="689609" cy="85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1</xdr:row>
      <xdr:rowOff>29308</xdr:rowOff>
    </xdr:from>
    <xdr:to>
      <xdr:col>10</xdr:col>
      <xdr:colOff>983012</xdr:colOff>
      <xdr:row>4</xdr:row>
      <xdr:rowOff>265584</xdr:rowOff>
    </xdr:to>
    <xdr:pic>
      <xdr:nvPicPr>
        <xdr:cNvPr id="2" name="รูปภาพ 3" descr="D:\Workoffice-Kai\Working 2014\CMRU-คณะอุตสาหกรรม\logoCMRU\Logขนาดเล็กใส่ ไดร์A\โลโก้มหาวิทยาลัย_ลายเส้น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01575" y="334108"/>
          <a:ext cx="954437" cy="1150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647699</xdr:colOff>
      <xdr:row>0</xdr:row>
      <xdr:rowOff>37572</xdr:rowOff>
    </xdr:from>
    <xdr:to>
      <xdr:col>3</xdr:col>
      <xdr:colOff>150494</xdr:colOff>
      <xdr:row>2</xdr:row>
      <xdr:rowOff>295275</xdr:rowOff>
    </xdr:to>
    <xdr:pic>
      <xdr:nvPicPr>
        <xdr:cNvPr id="2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05224" y="37572"/>
          <a:ext cx="702945" cy="86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541734</xdr:colOff>
      <xdr:row>0</xdr:row>
      <xdr:rowOff>23814</xdr:rowOff>
    </xdr:from>
    <xdr:to>
      <xdr:col>3</xdr:col>
      <xdr:colOff>151866</xdr:colOff>
      <xdr:row>2</xdr:row>
      <xdr:rowOff>281517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9259" y="23814"/>
          <a:ext cx="722652" cy="86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20044</xdr:colOff>
      <xdr:row>1</xdr:row>
      <xdr:rowOff>27048</xdr:rowOff>
    </xdr:from>
    <xdr:to>
      <xdr:col>11</xdr:col>
      <xdr:colOff>0</xdr:colOff>
      <xdr:row>4</xdr:row>
      <xdr:rowOff>272116</xdr:rowOff>
    </xdr:to>
    <xdr:pic>
      <xdr:nvPicPr>
        <xdr:cNvPr id="2" name="รูปภาพ 3" descr="D:\Workoffice-Kai\Working 2014\CMRU-คณะอุตสาหกรรม\logoCMRU\Logขนาดเล็กใส่ ไดร์A\โลโก้มหาวิทยาลัย_ลายเส้น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9569" y="331848"/>
          <a:ext cx="951506" cy="1159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20044</xdr:colOff>
      <xdr:row>1</xdr:row>
      <xdr:rowOff>27048</xdr:rowOff>
    </xdr:from>
    <xdr:to>
      <xdr:col>11</xdr:col>
      <xdr:colOff>0</xdr:colOff>
      <xdr:row>4</xdr:row>
      <xdr:rowOff>272116</xdr:rowOff>
    </xdr:to>
    <xdr:pic>
      <xdr:nvPicPr>
        <xdr:cNvPr id="2" name="รูปภาพ 3" descr="D:\Workoffice-Kai\Working 2014\CMRU-คณะอุตสาหกรรม\logoCMRU\Logขนาดเล็กใส่ ไดร์A\โลโก้มหาวิทยาลัย_ลายเส้น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59694" y="331848"/>
          <a:ext cx="980081" cy="1159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20044</xdr:colOff>
      <xdr:row>1</xdr:row>
      <xdr:rowOff>27048</xdr:rowOff>
    </xdr:from>
    <xdr:to>
      <xdr:col>11</xdr:col>
      <xdr:colOff>0</xdr:colOff>
      <xdr:row>4</xdr:row>
      <xdr:rowOff>272116</xdr:rowOff>
    </xdr:to>
    <xdr:pic>
      <xdr:nvPicPr>
        <xdr:cNvPr id="2" name="รูปภาพ 3" descr="D:\Workoffice-Kai\Working 2014\CMRU-คณะอุตสาหกรรม\logoCMRU\Logขนาดเล็กใส่ ไดร์A\โลโก้มหาวิทยาลัย_ลายเส้น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8744" y="331848"/>
          <a:ext cx="980081" cy="1159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20044</xdr:colOff>
      <xdr:row>1</xdr:row>
      <xdr:rowOff>27048</xdr:rowOff>
    </xdr:from>
    <xdr:to>
      <xdr:col>11</xdr:col>
      <xdr:colOff>0</xdr:colOff>
      <xdr:row>4</xdr:row>
      <xdr:rowOff>272116</xdr:rowOff>
    </xdr:to>
    <xdr:pic>
      <xdr:nvPicPr>
        <xdr:cNvPr id="2" name="รูปภาพ 3" descr="D:\Workoffice-Kai\Working 2014\CMRU-คณะอุตสาหกรรม\logoCMRU\Logขนาดเล็กใส่ ไดร์A\โลโก้มหาวิทยาลัย_ลายเส้น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8744" y="331848"/>
          <a:ext cx="980081" cy="1159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20044</xdr:colOff>
      <xdr:row>1</xdr:row>
      <xdr:rowOff>27048</xdr:rowOff>
    </xdr:from>
    <xdr:to>
      <xdr:col>12</xdr:col>
      <xdr:colOff>0</xdr:colOff>
      <xdr:row>4</xdr:row>
      <xdr:rowOff>272116</xdr:rowOff>
    </xdr:to>
    <xdr:pic>
      <xdr:nvPicPr>
        <xdr:cNvPr id="2" name="รูปภาพ 3" descr="D:\Workoffice-Kai\Working 2014\CMRU-คณะอุตสาหกรรม\logoCMRU\Logขนาดเล็กใส่ ไดร์A\โลโก้มหาวิทยาลัย_ลายเส้น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8744" y="331848"/>
          <a:ext cx="980081" cy="1159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20044</xdr:colOff>
      <xdr:row>1</xdr:row>
      <xdr:rowOff>27048</xdr:rowOff>
    </xdr:from>
    <xdr:to>
      <xdr:col>11</xdr:col>
      <xdr:colOff>0</xdr:colOff>
      <xdr:row>4</xdr:row>
      <xdr:rowOff>272116</xdr:rowOff>
    </xdr:to>
    <xdr:pic>
      <xdr:nvPicPr>
        <xdr:cNvPr id="2" name="รูปภาพ 3" descr="D:\Workoffice-Kai\Working 2014\CMRU-คณะอุตสาหกรรม\logoCMRU\Logขนาดเล็กใส่ ไดร์A\โลโก้มหาวิทยาลัย_ลายเส้น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12684" y="331848"/>
          <a:ext cx="875306" cy="1159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38"/>
  <sheetViews>
    <sheetView tabSelected="1" view="pageBreakPreview" zoomScaleNormal="100" zoomScaleSheetLayoutView="100" workbookViewId="0">
      <selection activeCell="B17" sqref="B17"/>
    </sheetView>
  </sheetViews>
  <sheetFormatPr defaultColWidth="9" defaultRowHeight="21"/>
  <cols>
    <col min="1" max="1" width="7.75" style="1" customWidth="1"/>
    <col min="2" max="5" width="10.75" style="1" customWidth="1"/>
    <col min="6" max="6" width="24.75" style="1" customWidth="1"/>
    <col min="7" max="7" width="20.75" style="1" customWidth="1"/>
    <col min="8" max="8" width="9" style="1"/>
    <col min="9" max="9" width="13.125" style="1" customWidth="1"/>
    <col min="10" max="10" width="27" style="1" bestFit="1" customWidth="1"/>
    <col min="11" max="16384" width="9" style="1"/>
  </cols>
  <sheetData>
    <row r="1" spans="1:10" ht="24" customHeight="1"/>
    <row r="2" spans="1:10" ht="24" customHeight="1"/>
    <row r="3" spans="1:10" ht="24" customHeight="1">
      <c r="A3" s="333"/>
      <c r="B3" s="333"/>
      <c r="C3" s="333"/>
      <c r="D3" s="333"/>
      <c r="E3" s="333"/>
      <c r="F3" s="333"/>
      <c r="G3" s="333"/>
    </row>
    <row r="4" spans="1:10" ht="21.75" thickBot="1">
      <c r="A4" s="334" t="s">
        <v>45</v>
      </c>
      <c r="B4" s="334"/>
      <c r="C4" s="334"/>
      <c r="D4" s="334"/>
      <c r="E4" s="334"/>
      <c r="F4" s="334"/>
      <c r="G4" s="334"/>
    </row>
    <row r="5" spans="1:10">
      <c r="A5" s="3" t="s">
        <v>369</v>
      </c>
      <c r="D5" s="4"/>
      <c r="E5" s="2"/>
      <c r="F5" s="4"/>
      <c r="G5" s="2"/>
    </row>
    <row r="6" spans="1:10">
      <c r="A6" s="5" t="s">
        <v>36</v>
      </c>
      <c r="B6" s="5"/>
      <c r="C6" s="5"/>
      <c r="D6" s="5"/>
      <c r="E6" s="5"/>
      <c r="F6" s="5"/>
      <c r="G6" s="5"/>
    </row>
    <row r="7" spans="1:10">
      <c r="A7" s="5" t="s">
        <v>0</v>
      </c>
      <c r="B7" s="5"/>
      <c r="C7" s="5"/>
      <c r="D7" s="5"/>
      <c r="E7" s="5"/>
      <c r="F7" s="5"/>
      <c r="G7" s="5"/>
    </row>
    <row r="8" spans="1:10">
      <c r="A8" s="5" t="s">
        <v>370</v>
      </c>
      <c r="B8" s="5"/>
      <c r="C8" s="5"/>
      <c r="D8" s="5"/>
      <c r="E8" s="5"/>
      <c r="F8" s="5"/>
      <c r="G8" s="5"/>
    </row>
    <row r="9" spans="1:10">
      <c r="A9" s="5" t="s">
        <v>50</v>
      </c>
      <c r="B9" s="5"/>
      <c r="C9" s="5"/>
      <c r="D9" s="5"/>
      <c r="E9" s="323"/>
      <c r="F9" s="322" t="s">
        <v>33</v>
      </c>
      <c r="G9" s="5"/>
    </row>
    <row r="10" spans="1:10" ht="21.75" thickBot="1">
      <c r="A10" s="5" t="s">
        <v>371</v>
      </c>
      <c r="D10" s="332"/>
      <c r="E10" s="332"/>
      <c r="F10" s="332"/>
      <c r="G10" s="6" t="s">
        <v>1</v>
      </c>
    </row>
    <row r="11" spans="1:10" ht="25.15" customHeight="1" thickTop="1">
      <c r="A11" s="335" t="s">
        <v>5</v>
      </c>
      <c r="B11" s="339" t="s">
        <v>6</v>
      </c>
      <c r="C11" s="340"/>
      <c r="D11" s="340"/>
      <c r="E11" s="341"/>
      <c r="F11" s="337" t="s">
        <v>9</v>
      </c>
      <c r="G11" s="330" t="s">
        <v>10</v>
      </c>
    </row>
    <row r="12" spans="1:10" ht="25.15" customHeight="1" thickBot="1">
      <c r="A12" s="336"/>
      <c r="B12" s="342"/>
      <c r="C12" s="343"/>
      <c r="D12" s="343"/>
      <c r="E12" s="344"/>
      <c r="F12" s="338"/>
      <c r="G12" s="331"/>
      <c r="I12" s="140"/>
      <c r="J12" s="140"/>
    </row>
    <row r="13" spans="1:10" ht="21.75" thickTop="1">
      <c r="A13" s="7"/>
      <c r="B13" s="8"/>
      <c r="C13" s="19"/>
      <c r="D13" s="9"/>
      <c r="E13" s="10"/>
      <c r="F13" s="74"/>
      <c r="G13" s="120"/>
      <c r="I13" s="139"/>
      <c r="J13" s="139"/>
    </row>
    <row r="14" spans="1:10">
      <c r="A14" s="190">
        <v>1</v>
      </c>
      <c r="B14" s="191" t="s">
        <v>51</v>
      </c>
      <c r="C14" s="20"/>
      <c r="D14" s="15"/>
      <c r="E14" s="14"/>
      <c r="F14" s="71"/>
      <c r="G14" s="121"/>
      <c r="I14" s="139"/>
      <c r="J14" s="139"/>
    </row>
    <row r="15" spans="1:10">
      <c r="A15" s="190">
        <v>2</v>
      </c>
      <c r="B15" s="191" t="s">
        <v>52</v>
      </c>
      <c r="C15" s="20"/>
      <c r="D15" s="15"/>
      <c r="E15" s="110"/>
      <c r="F15" s="71"/>
      <c r="G15" s="121"/>
      <c r="I15" s="139"/>
      <c r="J15" s="139"/>
    </row>
    <row r="16" spans="1:10">
      <c r="A16" s="12"/>
      <c r="B16" s="13"/>
      <c r="C16" s="20"/>
      <c r="D16" s="15"/>
      <c r="E16" s="14"/>
      <c r="F16" s="71"/>
      <c r="G16" s="122"/>
    </row>
    <row r="17" spans="1:7">
      <c r="A17" s="133"/>
      <c r="B17" s="134"/>
      <c r="C17" s="134"/>
      <c r="D17" s="135"/>
      <c r="E17" s="136"/>
      <c r="F17" s="137"/>
      <c r="G17" s="138"/>
    </row>
    <row r="18" spans="1:7">
      <c r="A18" s="133"/>
      <c r="B18" s="134"/>
      <c r="C18" s="134"/>
      <c r="D18" s="135"/>
      <c r="E18" s="136"/>
      <c r="F18" s="137"/>
      <c r="G18" s="138"/>
    </row>
    <row r="19" spans="1:7">
      <c r="A19" s="133"/>
      <c r="B19" s="134"/>
      <c r="C19" s="134"/>
      <c r="D19" s="135"/>
      <c r="E19" s="136"/>
      <c r="F19" s="137"/>
      <c r="G19" s="138"/>
    </row>
    <row r="20" spans="1:7">
      <c r="A20" s="133"/>
      <c r="B20" s="134"/>
      <c r="C20" s="134"/>
      <c r="D20" s="135"/>
      <c r="E20" s="136"/>
      <c r="F20" s="137"/>
      <c r="G20" s="138"/>
    </row>
    <row r="21" spans="1:7">
      <c r="A21" s="21"/>
      <c r="B21" s="16"/>
      <c r="C21" s="16"/>
      <c r="D21" s="16"/>
      <c r="E21" s="17"/>
      <c r="F21" s="75"/>
      <c r="G21" s="123"/>
    </row>
    <row r="22" spans="1:7">
      <c r="A22" s="22" t="s">
        <v>17</v>
      </c>
      <c r="B22" s="325" t="s">
        <v>18</v>
      </c>
      <c r="C22" s="326"/>
      <c r="D22" s="326"/>
      <c r="E22" s="327"/>
      <c r="F22" s="124"/>
      <c r="G22" s="125"/>
    </row>
    <row r="23" spans="1:7" ht="21.75" thickBot="1">
      <c r="A23" s="23"/>
      <c r="B23" s="18" t="s">
        <v>19</v>
      </c>
      <c r="C23" s="18"/>
      <c r="D23" s="328"/>
      <c r="E23" s="328"/>
      <c r="F23" s="328"/>
      <c r="G23" s="329"/>
    </row>
    <row r="24" spans="1:7" ht="13.5" customHeight="1" thickTop="1"/>
    <row r="25" spans="1:7" ht="21" customHeight="1"/>
    <row r="26" spans="1:7">
      <c r="C26" s="40"/>
      <c r="D26" s="40"/>
      <c r="E26" s="40"/>
      <c r="F26" s="40"/>
    </row>
    <row r="27" spans="1:7">
      <c r="C27" s="40"/>
      <c r="D27" s="40"/>
      <c r="E27" s="40"/>
      <c r="F27" s="40"/>
    </row>
    <row r="28" spans="1:7">
      <c r="C28" s="40"/>
      <c r="D28" s="40"/>
      <c r="E28" s="40"/>
      <c r="F28" s="40"/>
    </row>
    <row r="29" spans="1:7" ht="13.5" customHeight="1">
      <c r="E29" s="316"/>
    </row>
    <row r="30" spans="1:7">
      <c r="B30" s="40"/>
      <c r="C30" s="40"/>
      <c r="D30" s="40"/>
      <c r="F30" s="316"/>
    </row>
    <row r="31" spans="1:7">
      <c r="B31" s="40"/>
      <c r="C31" s="40"/>
      <c r="D31" s="40"/>
      <c r="F31" s="316"/>
    </row>
    <row r="32" spans="1:7" ht="13.5" customHeight="1">
      <c r="B32" s="40"/>
      <c r="C32" s="40"/>
      <c r="D32" s="40"/>
      <c r="F32" s="316"/>
      <c r="G32" s="316"/>
    </row>
    <row r="33" spans="2:7">
      <c r="B33" s="40"/>
      <c r="C33" s="40"/>
      <c r="D33" s="40"/>
      <c r="F33" s="316"/>
    </row>
    <row r="34" spans="2:7">
      <c r="B34" s="40"/>
      <c r="C34" s="40"/>
      <c r="D34" s="40"/>
      <c r="F34" s="316"/>
    </row>
    <row r="35" spans="2:7" ht="13.5" customHeight="1">
      <c r="B35" s="40"/>
      <c r="C35" s="40"/>
      <c r="D35" s="40"/>
      <c r="F35" s="316"/>
    </row>
    <row r="36" spans="2:7">
      <c r="B36" s="40"/>
      <c r="C36" s="40"/>
      <c r="D36" s="40"/>
      <c r="F36" s="316"/>
      <c r="G36" s="40"/>
    </row>
    <row r="37" spans="2:7">
      <c r="B37" s="40"/>
      <c r="C37" s="40"/>
      <c r="D37" s="40"/>
      <c r="E37" s="40"/>
      <c r="F37" s="316"/>
      <c r="G37" s="40"/>
    </row>
    <row r="38" spans="2:7" ht="13.5" customHeight="1"/>
  </sheetData>
  <mergeCells count="9">
    <mergeCell ref="B22:E22"/>
    <mergeCell ref="D23:G23"/>
    <mergeCell ref="G11:G12"/>
    <mergeCell ref="D10:F10"/>
    <mergeCell ref="A3:G3"/>
    <mergeCell ref="A4:G4"/>
    <mergeCell ref="A11:A12"/>
    <mergeCell ref="F11:F12"/>
    <mergeCell ref="B11:E12"/>
  </mergeCells>
  <pageMargins left="0.7" right="0.7" top="0.75" bottom="0.75" header="0.3" footer="0.3"/>
  <pageSetup paperSize="9" scale="85" fitToHeight="0" orientation="portrait" horizontalDpi="300" verticalDpi="300" r:id="rId1"/>
  <headerFooter>
    <oddHeader>&amp;R&amp;"TH SarabunPSK,ธรรมดา"&amp;14แบบปร.6</oddHeader>
    <oddFooter>&amp;R&amp;"TH SarabunPSK,ธรรมดา"&amp;12แผ่นที่ &amp;P จากจำนวน &amp;N แผ่น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E55"/>
  <sheetViews>
    <sheetView view="pageBreakPreview" zoomScaleNormal="100" zoomScaleSheetLayoutView="100" workbookViewId="0">
      <selection activeCell="C15" sqref="C15"/>
    </sheetView>
  </sheetViews>
  <sheetFormatPr defaultColWidth="9" defaultRowHeight="21"/>
  <cols>
    <col min="1" max="1" width="6.25" style="1" customWidth="1"/>
    <col min="2" max="2" width="2.25" style="1" customWidth="1"/>
    <col min="3" max="3" width="60.75" style="1" customWidth="1"/>
    <col min="4" max="4" width="10.75" style="1" customWidth="1"/>
    <col min="5" max="5" width="7.75" style="1" customWidth="1"/>
    <col min="6" max="9" width="14.125" style="1" customWidth="1"/>
    <col min="10" max="10" width="20.75" style="1" customWidth="1"/>
    <col min="11" max="11" width="13.125" style="1" customWidth="1"/>
    <col min="12" max="16384" width="9" style="1"/>
  </cols>
  <sheetData>
    <row r="1" spans="1:239" ht="24" customHeight="1" thickBot="1">
      <c r="A1" s="384" t="s">
        <v>20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45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</row>
    <row r="2" spans="1:239" ht="24" customHeight="1">
      <c r="A2" s="111" t="str">
        <f>"ส่วนที่ 2 ค่าครุภัณฑ์    "&amp;ปร.6!B15</f>
        <v>ส่วนที่ 2 ค่าครุภัณฑ์    ค่าครุภัณฑ์จัดซื้อ</v>
      </c>
      <c r="B2" s="111"/>
      <c r="C2" s="111"/>
      <c r="D2" s="115"/>
      <c r="E2" s="116"/>
      <c r="F2" s="430"/>
      <c r="G2" s="431"/>
      <c r="H2" s="431"/>
      <c r="I2" s="431"/>
      <c r="J2" s="432"/>
      <c r="K2" s="63"/>
      <c r="L2" s="45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</row>
    <row r="3" spans="1:239" ht="24" customHeight="1">
      <c r="A3" s="182" t="s">
        <v>372</v>
      </c>
      <c r="B3" s="56"/>
      <c r="C3" s="55"/>
      <c r="D3" s="117"/>
      <c r="E3" s="118"/>
      <c r="F3" s="433"/>
      <c r="G3" s="434"/>
      <c r="H3" s="434"/>
      <c r="I3" s="434"/>
      <c r="J3" s="435"/>
      <c r="K3" s="64"/>
      <c r="L3" s="45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</row>
    <row r="4" spans="1:239" ht="24" customHeight="1">
      <c r="A4" s="56" t="s">
        <v>0</v>
      </c>
      <c r="B4" s="56"/>
      <c r="C4" s="55"/>
      <c r="D4" s="55"/>
      <c r="E4" s="118"/>
      <c r="F4" s="433"/>
      <c r="G4" s="434"/>
      <c r="H4" s="434"/>
      <c r="I4" s="434"/>
      <c r="J4" s="435"/>
      <c r="K4" s="64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</row>
    <row r="5" spans="1:239" ht="24" customHeight="1">
      <c r="A5" s="5" t="s">
        <v>370</v>
      </c>
      <c r="B5" s="56"/>
      <c r="C5" s="55"/>
      <c r="D5" s="119"/>
      <c r="E5" s="118"/>
      <c r="F5" s="436"/>
      <c r="G5" s="437"/>
      <c r="H5" s="437"/>
      <c r="I5" s="437"/>
      <c r="J5" s="438"/>
      <c r="K5" s="65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</row>
    <row r="6" spans="1:239" ht="24" customHeight="1" thickBot="1">
      <c r="A6" s="57"/>
      <c r="B6" s="57"/>
      <c r="C6" s="58"/>
      <c r="D6" s="59"/>
      <c r="E6" s="60"/>
      <c r="F6" s="61" t="s">
        <v>21</v>
      </c>
      <c r="G6" s="62"/>
      <c r="H6" s="385"/>
      <c r="I6" s="385"/>
      <c r="J6" s="58"/>
      <c r="K6" s="58" t="s">
        <v>1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</row>
    <row r="7" spans="1:239" ht="24" customHeight="1" thickTop="1">
      <c r="A7" s="386" t="s">
        <v>5</v>
      </c>
      <c r="B7" s="388" t="s">
        <v>6</v>
      </c>
      <c r="C7" s="389"/>
      <c r="D7" s="392" t="s">
        <v>22</v>
      </c>
      <c r="E7" s="392" t="s">
        <v>23</v>
      </c>
      <c r="F7" s="427" t="s">
        <v>24</v>
      </c>
      <c r="G7" s="428"/>
      <c r="H7" s="394" t="s">
        <v>25</v>
      </c>
      <c r="I7" s="395"/>
      <c r="J7" s="49" t="s">
        <v>26</v>
      </c>
      <c r="K7" s="396" t="s">
        <v>10</v>
      </c>
      <c r="L7" s="48"/>
      <c r="M7" s="48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</row>
    <row r="8" spans="1:239" ht="24" customHeight="1" thickBot="1">
      <c r="A8" s="387"/>
      <c r="B8" s="390"/>
      <c r="C8" s="391"/>
      <c r="D8" s="393"/>
      <c r="E8" s="393"/>
      <c r="F8" s="51" t="s">
        <v>27</v>
      </c>
      <c r="G8" s="52" t="s">
        <v>28</v>
      </c>
      <c r="H8" s="51" t="s">
        <v>27</v>
      </c>
      <c r="I8" s="52" t="s">
        <v>28</v>
      </c>
      <c r="J8" s="51" t="s">
        <v>29</v>
      </c>
      <c r="K8" s="397"/>
      <c r="L8" s="48"/>
      <c r="M8" s="48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</row>
    <row r="9" spans="1:239" ht="21.75" thickTop="1">
      <c r="A9" s="177">
        <v>1</v>
      </c>
      <c r="B9" s="425" t="s">
        <v>39</v>
      </c>
      <c r="C9" s="426"/>
      <c r="D9" s="66"/>
      <c r="E9" s="67"/>
      <c r="F9" s="66"/>
      <c r="G9" s="66"/>
      <c r="H9" s="66"/>
      <c r="I9" s="66"/>
      <c r="J9" s="66"/>
      <c r="K9" s="66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</row>
    <row r="10" spans="1:239">
      <c r="A10" s="177">
        <v>1.1000000000000001</v>
      </c>
      <c r="B10" s="223" t="s">
        <v>342</v>
      </c>
      <c r="C10" s="94"/>
      <c r="D10" s="68">
        <v>1</v>
      </c>
      <c r="E10" s="155" t="s">
        <v>40</v>
      </c>
      <c r="F10" s="68"/>
      <c r="G10" s="68"/>
      <c r="H10" s="68"/>
      <c r="I10" s="68"/>
      <c r="J10" s="68"/>
      <c r="K10" s="68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</row>
    <row r="11" spans="1:239">
      <c r="A11" s="177">
        <v>1.2</v>
      </c>
      <c r="B11" s="223" t="s">
        <v>343</v>
      </c>
      <c r="C11" s="94"/>
      <c r="D11" s="68">
        <v>1</v>
      </c>
      <c r="E11" s="155" t="s">
        <v>40</v>
      </c>
      <c r="F11" s="68"/>
      <c r="G11" s="68"/>
      <c r="H11" s="68"/>
      <c r="I11" s="68"/>
      <c r="J11" s="68"/>
      <c r="K11" s="68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</row>
    <row r="12" spans="1:239">
      <c r="A12" s="79"/>
      <c r="B12" s="54"/>
      <c r="C12" s="94"/>
      <c r="D12" s="68"/>
      <c r="E12" s="69"/>
      <c r="F12" s="68"/>
      <c r="G12" s="68"/>
      <c r="H12" s="68"/>
      <c r="I12" s="68"/>
      <c r="J12" s="68"/>
      <c r="K12" s="68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</row>
    <row r="13" spans="1:239">
      <c r="A13" s="53"/>
      <c r="B13" s="54"/>
      <c r="C13" s="94"/>
      <c r="D13" s="68"/>
      <c r="E13" s="69"/>
      <c r="F13" s="68"/>
      <c r="G13" s="68"/>
      <c r="H13" s="68"/>
      <c r="I13" s="68"/>
      <c r="J13" s="68"/>
      <c r="K13" s="68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</row>
    <row r="14" spans="1:239">
      <c r="A14" s="53"/>
      <c r="B14" s="54"/>
      <c r="C14" s="94"/>
      <c r="D14" s="68"/>
      <c r="E14" s="69"/>
      <c r="F14" s="68"/>
      <c r="G14" s="68"/>
      <c r="H14" s="68"/>
      <c r="I14" s="68"/>
      <c r="J14" s="68"/>
      <c r="K14" s="68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</row>
    <row r="15" spans="1:239">
      <c r="A15" s="53"/>
      <c r="B15" s="224"/>
      <c r="C15" s="225"/>
      <c r="D15" s="68"/>
      <c r="E15" s="69"/>
      <c r="F15" s="68"/>
      <c r="G15" s="68"/>
      <c r="H15" s="68"/>
      <c r="I15" s="68"/>
      <c r="J15" s="68"/>
      <c r="K15" s="68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</row>
    <row r="16" spans="1:239">
      <c r="A16" s="53"/>
      <c r="B16" s="224"/>
      <c r="C16" s="225"/>
      <c r="D16" s="68"/>
      <c r="E16" s="69"/>
      <c r="F16" s="68"/>
      <c r="G16" s="68"/>
      <c r="H16" s="68"/>
      <c r="I16" s="68"/>
      <c r="J16" s="68"/>
      <c r="K16" s="68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</row>
    <row r="17" spans="1:11">
      <c r="A17" s="53"/>
      <c r="B17" s="54"/>
      <c r="C17" s="94"/>
      <c r="D17" s="68"/>
      <c r="E17" s="69"/>
      <c r="F17" s="68"/>
      <c r="G17" s="68"/>
      <c r="H17" s="68"/>
      <c r="I17" s="68"/>
      <c r="J17" s="68"/>
      <c r="K17" s="68"/>
    </row>
    <row r="18" spans="1:11">
      <c r="A18" s="53"/>
      <c r="B18" s="54"/>
      <c r="C18" s="94"/>
      <c r="D18" s="68"/>
      <c r="E18" s="69"/>
      <c r="F18" s="68"/>
      <c r="G18" s="68"/>
      <c r="H18" s="68"/>
      <c r="I18" s="68"/>
      <c r="J18" s="68"/>
      <c r="K18" s="68"/>
    </row>
    <row r="19" spans="1:11">
      <c r="A19" s="53"/>
      <c r="B19" s="54"/>
      <c r="C19" s="94"/>
      <c r="D19" s="68"/>
      <c r="E19" s="69"/>
      <c r="F19" s="68"/>
      <c r="G19" s="68"/>
      <c r="H19" s="68"/>
      <c r="I19" s="68"/>
      <c r="J19" s="68"/>
      <c r="K19" s="68"/>
    </row>
    <row r="20" spans="1:11">
      <c r="A20" s="53"/>
      <c r="B20" s="54"/>
      <c r="C20" s="94"/>
      <c r="D20" s="68"/>
      <c r="E20" s="69"/>
      <c r="F20" s="68"/>
      <c r="G20" s="68"/>
      <c r="H20" s="68"/>
      <c r="I20" s="68"/>
      <c r="J20" s="68"/>
      <c r="K20" s="68"/>
    </row>
    <row r="21" spans="1:11">
      <c r="A21" s="53"/>
      <c r="B21" s="224"/>
      <c r="C21" s="225"/>
      <c r="D21" s="68"/>
      <c r="E21" s="69"/>
      <c r="F21" s="68"/>
      <c r="G21" s="68"/>
      <c r="H21" s="68"/>
      <c r="I21" s="68"/>
      <c r="J21" s="68"/>
      <c r="K21" s="68"/>
    </row>
    <row r="22" spans="1:11">
      <c r="A22" s="53"/>
      <c r="B22" s="54"/>
      <c r="C22" s="94"/>
      <c r="D22" s="68"/>
      <c r="E22" s="69"/>
      <c r="F22" s="68"/>
      <c r="G22" s="68"/>
      <c r="H22" s="68"/>
      <c r="I22" s="68"/>
      <c r="J22" s="68"/>
      <c r="K22" s="68"/>
    </row>
    <row r="23" spans="1:11">
      <c r="A23" s="53"/>
      <c r="B23" s="54"/>
      <c r="C23" s="94"/>
      <c r="D23" s="68"/>
      <c r="E23" s="69"/>
      <c r="F23" s="68"/>
      <c r="G23" s="68"/>
      <c r="H23" s="68"/>
      <c r="I23" s="68"/>
      <c r="J23" s="68"/>
      <c r="K23" s="68"/>
    </row>
    <row r="24" spans="1:11">
      <c r="A24" s="53"/>
      <c r="B24" s="54"/>
      <c r="C24" s="94"/>
      <c r="D24" s="68"/>
      <c r="E24" s="69"/>
      <c r="F24" s="68"/>
      <c r="G24" s="68"/>
      <c r="H24" s="68"/>
      <c r="I24" s="68"/>
      <c r="J24" s="68"/>
      <c r="K24" s="68"/>
    </row>
    <row r="25" spans="1:11">
      <c r="A25" s="53"/>
      <c r="B25" s="54"/>
      <c r="C25" s="94"/>
      <c r="D25" s="68"/>
      <c r="E25" s="69"/>
      <c r="F25" s="68"/>
      <c r="G25" s="68"/>
      <c r="H25" s="68"/>
      <c r="I25" s="68"/>
      <c r="J25" s="68"/>
      <c r="K25" s="68"/>
    </row>
    <row r="26" spans="1:11">
      <c r="A26" s="53"/>
      <c r="B26" s="54"/>
      <c r="C26" s="94"/>
      <c r="D26" s="68"/>
      <c r="E26" s="69"/>
      <c r="F26" s="68"/>
      <c r="G26" s="68"/>
      <c r="H26" s="68"/>
      <c r="I26" s="68"/>
      <c r="J26" s="68"/>
      <c r="K26" s="68"/>
    </row>
    <row r="27" spans="1:11">
      <c r="A27" s="53"/>
      <c r="B27" s="54"/>
      <c r="C27" s="94"/>
      <c r="D27" s="68"/>
      <c r="E27" s="69"/>
      <c r="F27" s="68"/>
      <c r="G27" s="68"/>
      <c r="H27" s="68"/>
      <c r="I27" s="68"/>
      <c r="J27" s="68"/>
      <c r="K27" s="68"/>
    </row>
    <row r="28" spans="1:11">
      <c r="A28" s="53"/>
      <c r="B28" s="54"/>
      <c r="C28" s="94"/>
      <c r="D28" s="68"/>
      <c r="E28" s="69"/>
      <c r="F28" s="68"/>
      <c r="G28" s="68"/>
      <c r="H28" s="68"/>
      <c r="I28" s="68"/>
      <c r="J28" s="68"/>
      <c r="K28" s="68"/>
    </row>
    <row r="29" spans="1:11">
      <c r="A29" s="53"/>
      <c r="B29" s="54"/>
      <c r="C29" s="94"/>
      <c r="D29" s="68"/>
      <c r="E29" s="69"/>
      <c r="F29" s="68"/>
      <c r="G29" s="68"/>
      <c r="H29" s="68"/>
      <c r="I29" s="68"/>
      <c r="J29" s="68"/>
      <c r="K29" s="68"/>
    </row>
    <row r="30" spans="1:11">
      <c r="A30" s="53"/>
      <c r="B30" s="54"/>
      <c r="C30" s="94"/>
      <c r="D30" s="68"/>
      <c r="E30" s="69"/>
      <c r="F30" s="68"/>
      <c r="G30" s="68"/>
      <c r="H30" s="68"/>
      <c r="I30" s="68"/>
      <c r="J30" s="68"/>
      <c r="K30" s="68"/>
    </row>
    <row r="31" spans="1:11">
      <c r="A31" s="98"/>
      <c r="B31" s="99"/>
      <c r="C31" s="108"/>
      <c r="D31" s="100"/>
      <c r="E31" s="101"/>
      <c r="F31" s="100"/>
      <c r="G31" s="100"/>
      <c r="H31" s="100"/>
      <c r="I31" s="100"/>
      <c r="J31" s="100"/>
      <c r="K31" s="100"/>
    </row>
    <row r="32" spans="1:11">
      <c r="A32" s="170"/>
      <c r="B32" s="382" t="str">
        <f>"รวม "&amp; B9</f>
        <v>รวม หมวดงานครุภัณฑ์ติดตั้ง</v>
      </c>
      <c r="C32" s="383"/>
      <c r="D32" s="124"/>
      <c r="E32" s="171"/>
      <c r="F32" s="124"/>
      <c r="G32" s="124"/>
      <c r="H32" s="124"/>
      <c r="I32" s="124"/>
      <c r="J32" s="124"/>
      <c r="K32" s="170"/>
    </row>
    <row r="33" spans="1:11">
      <c r="A33" s="105">
        <v>1.1000000000000001</v>
      </c>
      <c r="B33" s="315" t="s">
        <v>325</v>
      </c>
      <c r="C33" s="106"/>
      <c r="D33" s="102"/>
      <c r="E33" s="103"/>
      <c r="F33" s="102"/>
      <c r="G33" s="102"/>
      <c r="H33" s="102"/>
      <c r="I33" s="102"/>
      <c r="J33" s="102"/>
      <c r="K33" s="102"/>
    </row>
    <row r="34" spans="1:11">
      <c r="A34" s="53"/>
      <c r="B34" s="224"/>
      <c r="C34" s="201" t="s">
        <v>327</v>
      </c>
      <c r="D34" s="69">
        <v>2</v>
      </c>
      <c r="E34" s="197" t="s">
        <v>34</v>
      </c>
      <c r="F34" s="197"/>
      <c r="G34" s="198"/>
      <c r="H34" s="219"/>
      <c r="I34" s="198"/>
      <c r="J34" s="198"/>
      <c r="K34" s="53"/>
    </row>
    <row r="35" spans="1:11">
      <c r="A35" s="53"/>
      <c r="B35" s="224"/>
      <c r="C35" s="201" t="s">
        <v>328</v>
      </c>
      <c r="D35" s="69">
        <v>8</v>
      </c>
      <c r="E35" s="197" t="s">
        <v>34</v>
      </c>
      <c r="F35" s="197"/>
      <c r="G35" s="198"/>
      <c r="H35" s="219"/>
      <c r="I35" s="198"/>
      <c r="J35" s="198"/>
      <c r="K35" s="53"/>
    </row>
    <row r="36" spans="1:11">
      <c r="A36" s="53"/>
      <c r="B36" s="224"/>
      <c r="C36" s="201" t="s">
        <v>329</v>
      </c>
      <c r="D36" s="69">
        <v>10</v>
      </c>
      <c r="E36" s="197" t="s">
        <v>34</v>
      </c>
      <c r="F36" s="197"/>
      <c r="G36" s="198"/>
      <c r="H36" s="219"/>
      <c r="I36" s="198"/>
      <c r="J36" s="198"/>
      <c r="K36" s="53"/>
    </row>
    <row r="37" spans="1:11">
      <c r="A37" s="53"/>
      <c r="B37" s="224"/>
      <c r="C37" s="201" t="s">
        <v>330</v>
      </c>
      <c r="D37" s="69">
        <v>14</v>
      </c>
      <c r="E37" s="197" t="s">
        <v>34</v>
      </c>
      <c r="F37" s="197"/>
      <c r="G37" s="198"/>
      <c r="H37" s="219"/>
      <c r="I37" s="198"/>
      <c r="J37" s="198"/>
      <c r="K37" s="53"/>
    </row>
    <row r="38" spans="1:11">
      <c r="A38" s="53"/>
      <c r="B38" s="224"/>
      <c r="C38" s="201" t="s">
        <v>331</v>
      </c>
      <c r="D38" s="69">
        <v>10</v>
      </c>
      <c r="E38" s="197" t="s">
        <v>34</v>
      </c>
      <c r="F38" s="197"/>
      <c r="G38" s="198"/>
      <c r="H38" s="219"/>
      <c r="I38" s="198"/>
      <c r="J38" s="198"/>
      <c r="K38" s="53"/>
    </row>
    <row r="39" spans="1:11">
      <c r="A39" s="53"/>
      <c r="B39" s="224"/>
      <c r="C39" s="201" t="s">
        <v>332</v>
      </c>
      <c r="D39" s="69">
        <v>3</v>
      </c>
      <c r="E39" s="197" t="s">
        <v>34</v>
      </c>
      <c r="F39" s="197"/>
      <c r="G39" s="198"/>
      <c r="H39" s="219"/>
      <c r="I39" s="198"/>
      <c r="J39" s="198"/>
      <c r="K39" s="53"/>
    </row>
    <row r="40" spans="1:11">
      <c r="A40" s="53"/>
      <c r="B40" s="224"/>
      <c r="C40" s="201" t="s">
        <v>333</v>
      </c>
      <c r="D40" s="69">
        <v>6</v>
      </c>
      <c r="E40" s="197" t="s">
        <v>34</v>
      </c>
      <c r="F40" s="197"/>
      <c r="G40" s="198"/>
      <c r="H40" s="219"/>
      <c r="I40" s="198"/>
      <c r="J40" s="198"/>
      <c r="K40" s="53"/>
    </row>
    <row r="41" spans="1:11">
      <c r="A41" s="53"/>
      <c r="B41" s="224"/>
      <c r="C41" s="201" t="s">
        <v>334</v>
      </c>
      <c r="D41" s="69">
        <v>7</v>
      </c>
      <c r="E41" s="197" t="s">
        <v>34</v>
      </c>
      <c r="F41" s="197"/>
      <c r="G41" s="198"/>
      <c r="H41" s="219"/>
      <c r="I41" s="198"/>
      <c r="J41" s="198"/>
      <c r="K41" s="53"/>
    </row>
    <row r="42" spans="1:11">
      <c r="A42" s="53"/>
      <c r="B42" s="224"/>
      <c r="C42" s="201" t="s">
        <v>335</v>
      </c>
      <c r="D42" s="69">
        <v>4</v>
      </c>
      <c r="E42" s="197" t="s">
        <v>34</v>
      </c>
      <c r="F42" s="68"/>
      <c r="G42" s="198"/>
      <c r="H42" s="219"/>
      <c r="I42" s="198"/>
      <c r="J42" s="198"/>
      <c r="K42" s="53"/>
    </row>
    <row r="43" spans="1:11">
      <c r="A43" s="53"/>
      <c r="B43" s="224"/>
      <c r="C43" s="201" t="s">
        <v>336</v>
      </c>
      <c r="D43" s="69">
        <v>16</v>
      </c>
      <c r="E43" s="197" t="s">
        <v>34</v>
      </c>
      <c r="F43" s="68"/>
      <c r="G43" s="198"/>
      <c r="H43" s="219"/>
      <c r="I43" s="198"/>
      <c r="J43" s="198"/>
      <c r="K43" s="53"/>
    </row>
    <row r="44" spans="1:11">
      <c r="A44" s="53"/>
      <c r="B44" s="54"/>
      <c r="C44" s="201" t="s">
        <v>337</v>
      </c>
      <c r="D44" s="69">
        <v>2</v>
      </c>
      <c r="E44" s="197" t="s">
        <v>34</v>
      </c>
      <c r="F44" s="197"/>
      <c r="G44" s="198"/>
      <c r="H44" s="219"/>
      <c r="I44" s="198"/>
      <c r="J44" s="198"/>
      <c r="K44" s="53"/>
    </row>
    <row r="45" spans="1:11">
      <c r="A45" s="53"/>
      <c r="B45" s="54"/>
      <c r="C45" s="201" t="s">
        <v>338</v>
      </c>
      <c r="D45" s="69">
        <v>8</v>
      </c>
      <c r="E45" s="197" t="s">
        <v>34</v>
      </c>
      <c r="F45" s="197"/>
      <c r="G45" s="198"/>
      <c r="H45" s="219"/>
      <c r="I45" s="198"/>
      <c r="J45" s="198"/>
      <c r="K45" s="53"/>
    </row>
    <row r="46" spans="1:11">
      <c r="A46" s="53"/>
      <c r="B46" s="54"/>
      <c r="C46" s="201" t="s">
        <v>339</v>
      </c>
      <c r="D46" s="69">
        <v>2</v>
      </c>
      <c r="E46" s="197" t="s">
        <v>33</v>
      </c>
      <c r="F46" s="197"/>
      <c r="G46" s="198"/>
      <c r="H46" s="219"/>
      <c r="I46" s="198"/>
      <c r="J46" s="198"/>
      <c r="K46" s="53"/>
    </row>
    <row r="47" spans="1:11">
      <c r="A47" s="53"/>
      <c r="B47" s="54"/>
      <c r="C47" s="201" t="s">
        <v>340</v>
      </c>
      <c r="D47" s="69">
        <v>80</v>
      </c>
      <c r="E47" s="197" t="s">
        <v>46</v>
      </c>
      <c r="F47" s="197"/>
      <c r="G47" s="198"/>
      <c r="H47" s="219"/>
      <c r="I47" s="198"/>
      <c r="J47" s="198"/>
      <c r="K47" s="53"/>
    </row>
    <row r="48" spans="1:11">
      <c r="A48" s="53"/>
      <c r="B48" s="223"/>
      <c r="C48" s="201" t="s">
        <v>341</v>
      </c>
      <c r="D48" s="69">
        <v>19</v>
      </c>
      <c r="E48" s="197" t="s">
        <v>33</v>
      </c>
      <c r="F48" s="197"/>
      <c r="G48" s="198"/>
      <c r="H48" s="219"/>
      <c r="I48" s="198"/>
      <c r="J48" s="198"/>
      <c r="K48" s="53"/>
    </row>
    <row r="49" spans="1:11">
      <c r="A49" s="53"/>
      <c r="B49" s="54"/>
      <c r="C49" s="221"/>
      <c r="D49" s="68"/>
      <c r="E49" s="69"/>
      <c r="F49" s="68"/>
      <c r="G49" s="68"/>
      <c r="H49" s="68"/>
      <c r="I49" s="68"/>
      <c r="J49" s="68"/>
      <c r="K49" s="53"/>
    </row>
    <row r="50" spans="1:11">
      <c r="A50" s="95"/>
      <c r="B50" s="96"/>
      <c r="C50" s="227" t="str">
        <f>"รวม"&amp;B33</f>
        <v>รวมงานเฟอร์นิเจอร์ลอยตัว</v>
      </c>
      <c r="D50" s="97"/>
      <c r="E50" s="97"/>
      <c r="F50" s="97"/>
      <c r="G50" s="97"/>
      <c r="H50" s="97"/>
      <c r="I50" s="97"/>
      <c r="J50" s="97"/>
      <c r="K50" s="97"/>
    </row>
    <row r="51" spans="1:11">
      <c r="A51" s="105">
        <v>1.2</v>
      </c>
      <c r="B51" s="226" t="s">
        <v>326</v>
      </c>
      <c r="C51" s="248"/>
      <c r="D51" s="249"/>
      <c r="E51" s="250"/>
      <c r="F51" s="250"/>
      <c r="G51" s="251"/>
      <c r="H51" s="252"/>
      <c r="I51" s="251"/>
      <c r="J51" s="251"/>
      <c r="K51" s="253"/>
    </row>
    <row r="52" spans="1:11" ht="24.75">
      <c r="A52" s="53"/>
      <c r="B52" s="224"/>
      <c r="C52" s="201" t="s">
        <v>167</v>
      </c>
      <c r="D52" s="69">
        <v>4</v>
      </c>
      <c r="E52" s="197" t="s">
        <v>166</v>
      </c>
      <c r="F52" s="294"/>
      <c r="G52" s="198"/>
      <c r="H52" s="219"/>
      <c r="I52" s="198"/>
      <c r="J52" s="198"/>
      <c r="K52" s="53"/>
    </row>
    <row r="53" spans="1:11" ht="24.75">
      <c r="A53" s="53"/>
      <c r="B53" s="224"/>
      <c r="C53" s="201" t="s">
        <v>172</v>
      </c>
      <c r="D53" s="69">
        <v>12</v>
      </c>
      <c r="E53" s="197" t="s">
        <v>166</v>
      </c>
      <c r="F53" s="294"/>
      <c r="G53" s="198"/>
      <c r="H53" s="277"/>
      <c r="I53" s="198"/>
      <c r="J53" s="198"/>
      <c r="K53" s="53"/>
    </row>
    <row r="54" spans="1:11">
      <c r="A54" s="53"/>
      <c r="B54" s="224"/>
      <c r="C54" s="201"/>
      <c r="D54" s="220"/>
      <c r="E54" s="197"/>
      <c r="F54" s="68"/>
      <c r="G54" s="198"/>
      <c r="H54" s="219"/>
      <c r="I54" s="198"/>
      <c r="J54" s="198"/>
      <c r="K54" s="53"/>
    </row>
    <row r="55" spans="1:11">
      <c r="A55" s="95"/>
      <c r="B55" s="96"/>
      <c r="C55" s="227" t="str">
        <f>"รวม"&amp;B51</f>
        <v>รวมงานระบบไฟฟ้า</v>
      </c>
      <c r="D55" s="97"/>
      <c r="E55" s="97"/>
      <c r="F55" s="97"/>
      <c r="G55" s="97"/>
      <c r="H55" s="97"/>
      <c r="I55" s="97"/>
      <c r="J55" s="97"/>
      <c r="K55" s="97"/>
    </row>
  </sheetData>
  <mergeCells count="12">
    <mergeCell ref="F2:J5"/>
    <mergeCell ref="B9:C9"/>
    <mergeCell ref="B32:C32"/>
    <mergeCell ref="A1:K1"/>
    <mergeCell ref="H6:I6"/>
    <mergeCell ref="A7:A8"/>
    <mergeCell ref="B7:C8"/>
    <mergeCell ref="D7:D8"/>
    <mergeCell ref="E7:E8"/>
    <mergeCell ref="F7:G7"/>
    <mergeCell ref="H7:I7"/>
    <mergeCell ref="K7:K8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300" verticalDpi="300" r:id="rId1"/>
  <headerFooter>
    <oddHeader>&amp;R&amp;"TH SarabunPSK,ธรรมดา"&amp;14แบบปร.4 ข</oddHeader>
    <oddFooter>&amp;R&amp;"TH SarabunPSK,ธรรมดา"&amp;12แผ่นที่ &amp;P จากจำนวน &amp;N แผ่น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39"/>
  <sheetViews>
    <sheetView view="pageBreakPreview" zoomScaleNormal="100" zoomScaleSheetLayoutView="100" workbookViewId="0">
      <selection activeCell="B12" sqref="B12:B13"/>
    </sheetView>
  </sheetViews>
  <sheetFormatPr defaultColWidth="9" defaultRowHeight="21"/>
  <cols>
    <col min="1" max="1" width="6.875" style="1" customWidth="1"/>
    <col min="2" max="2" width="33.25" style="1" bestFit="1" customWidth="1"/>
    <col min="3" max="3" width="15.75" style="1" customWidth="1"/>
    <col min="4" max="4" width="10.75" style="1" customWidth="1"/>
    <col min="5" max="5" width="15.75" style="1" customWidth="1"/>
    <col min="6" max="7" width="12.75" style="1" customWidth="1"/>
    <col min="8" max="16384" width="9" style="1"/>
  </cols>
  <sheetData>
    <row r="1" spans="1:10" ht="24" customHeight="1"/>
    <row r="2" spans="1:10" ht="24" customHeight="1"/>
    <row r="3" spans="1:10" ht="24" customHeight="1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24" customHeight="1" thickBot="1">
      <c r="A4" s="360" t="s">
        <v>2</v>
      </c>
      <c r="B4" s="360"/>
      <c r="C4" s="360"/>
      <c r="D4" s="360"/>
      <c r="E4" s="360"/>
      <c r="F4" s="360"/>
      <c r="G4" s="360"/>
      <c r="H4" s="41"/>
      <c r="I4" s="41"/>
      <c r="J4" s="41"/>
    </row>
    <row r="5" spans="1:10" ht="24" customHeight="1">
      <c r="A5" s="429" t="str">
        <f>"รายการค่างานก่อสร้าง  "&amp;ปร.6!B14</f>
        <v>รายการค่างานก่อสร้าง  ค่างานก่อสร้าง</v>
      </c>
      <c r="B5" s="26"/>
      <c r="C5" s="26"/>
      <c r="D5" s="24"/>
      <c r="E5" s="26"/>
      <c r="F5" s="26"/>
      <c r="G5" s="24"/>
      <c r="H5" s="41"/>
      <c r="I5" s="41"/>
      <c r="J5" s="41"/>
    </row>
    <row r="6" spans="1:10" ht="24" customHeight="1">
      <c r="A6" s="5" t="s">
        <v>369</v>
      </c>
      <c r="B6" s="28"/>
      <c r="C6" s="28"/>
      <c r="D6" s="27"/>
      <c r="E6" s="28"/>
      <c r="F6" s="28"/>
      <c r="G6" s="27"/>
    </row>
    <row r="7" spans="1:10" ht="24" customHeight="1">
      <c r="A7" s="38" t="s">
        <v>36</v>
      </c>
      <c r="B7" s="28"/>
      <c r="C7" s="28"/>
      <c r="D7" s="29"/>
      <c r="E7" s="28"/>
      <c r="F7" s="28"/>
      <c r="G7" s="27"/>
    </row>
    <row r="8" spans="1:10" ht="24" customHeight="1">
      <c r="A8" s="38" t="s">
        <v>0</v>
      </c>
      <c r="B8" s="28"/>
      <c r="C8" s="28"/>
      <c r="D8" s="27"/>
      <c r="E8" s="28"/>
      <c r="F8" s="28"/>
      <c r="G8" s="27"/>
    </row>
    <row r="9" spans="1:10" ht="24" customHeight="1">
      <c r="A9" s="5" t="s">
        <v>370</v>
      </c>
      <c r="B9" s="28"/>
      <c r="C9" s="28"/>
      <c r="D9" s="27"/>
      <c r="E9" s="28"/>
      <c r="F9" s="28"/>
      <c r="G9" s="27"/>
    </row>
    <row r="10" spans="1:10" ht="24" customHeight="1">
      <c r="A10" s="38" t="s">
        <v>3</v>
      </c>
      <c r="B10" s="28"/>
      <c r="C10" s="321">
        <v>23</v>
      </c>
      <c r="D10" s="27" t="s">
        <v>4</v>
      </c>
      <c r="E10" s="28"/>
      <c r="F10" s="28"/>
      <c r="G10" s="27"/>
    </row>
    <row r="11" spans="1:10" ht="24" customHeight="1" thickBot="1">
      <c r="A11" s="38" t="s">
        <v>371</v>
      </c>
      <c r="C11" s="361"/>
      <c r="D11" s="361"/>
      <c r="E11" s="28"/>
      <c r="F11" s="28"/>
      <c r="G11" s="30" t="s">
        <v>1</v>
      </c>
    </row>
    <row r="12" spans="1:10" ht="24" customHeight="1" thickTop="1">
      <c r="A12" s="362" t="s">
        <v>5</v>
      </c>
      <c r="B12" s="364" t="s">
        <v>6</v>
      </c>
      <c r="C12" s="366" t="s">
        <v>7</v>
      </c>
      <c r="D12" s="364" t="s">
        <v>8</v>
      </c>
      <c r="E12" s="366" t="s">
        <v>31</v>
      </c>
      <c r="F12" s="368" t="s">
        <v>10</v>
      </c>
      <c r="G12" s="369"/>
    </row>
    <row r="13" spans="1:10" ht="24" customHeight="1" thickBot="1">
      <c r="A13" s="363"/>
      <c r="B13" s="365"/>
      <c r="C13" s="367"/>
      <c r="D13" s="365"/>
      <c r="E13" s="367"/>
      <c r="F13" s="370"/>
      <c r="G13" s="371"/>
    </row>
    <row r="14" spans="1:10" ht="24" customHeight="1" thickTop="1">
      <c r="A14" s="31"/>
      <c r="B14" s="32" t="s">
        <v>30</v>
      </c>
      <c r="C14" s="33"/>
      <c r="D14" s="34"/>
      <c r="E14" s="11"/>
      <c r="F14" s="345" t="s">
        <v>11</v>
      </c>
      <c r="G14" s="346"/>
    </row>
    <row r="15" spans="1:10" ht="24" customHeight="1">
      <c r="A15" s="35">
        <v>1</v>
      </c>
      <c r="B15" s="36" t="str">
        <f>'ปร.4.1.1 งานรื้อถอน'!B9:C9</f>
        <v>หมวดงานรื้อถอน</v>
      </c>
      <c r="C15" s="70"/>
      <c r="D15" s="187">
        <v>1.2948</v>
      </c>
      <c r="E15" s="71"/>
      <c r="F15" s="347" t="s">
        <v>49</v>
      </c>
      <c r="G15" s="348"/>
    </row>
    <row r="16" spans="1:10" ht="24" customHeight="1">
      <c r="A16" s="35">
        <v>2</v>
      </c>
      <c r="B16" s="36" t="str">
        <f>'ปร.4.1.2 งานสถาปัตยกรรม'!B9:C9</f>
        <v>หมวดงานสถาปัตยกรรม</v>
      </c>
      <c r="C16" s="70"/>
      <c r="D16" s="187">
        <v>1.2948</v>
      </c>
      <c r="E16" s="71"/>
      <c r="F16" s="347" t="s">
        <v>12</v>
      </c>
      <c r="G16" s="348"/>
    </row>
    <row r="17" spans="1:7" ht="24" customHeight="1">
      <c r="A17" s="35">
        <v>3</v>
      </c>
      <c r="B17" s="37" t="str">
        <f>'ปร.4.1.3 งานระบบสุขาภิบาล'!B9:C9</f>
        <v>หมวดงานระบบประปาและสุขาภิบาล</v>
      </c>
      <c r="C17" s="70"/>
      <c r="D17" s="187">
        <v>1.2948</v>
      </c>
      <c r="E17" s="71"/>
      <c r="F17" s="347" t="s">
        <v>48</v>
      </c>
      <c r="G17" s="348"/>
    </row>
    <row r="18" spans="1:7" ht="24" customHeight="1">
      <c r="A18" s="35">
        <v>4</v>
      </c>
      <c r="B18" s="165" t="str">
        <f>'ปร.4.1.4 งานตกแต่งภายใน'!B9:C9</f>
        <v>หมวดงานตกแต่งภายใน</v>
      </c>
      <c r="C18" s="70"/>
      <c r="D18" s="187">
        <v>1.2948</v>
      </c>
      <c r="E18" s="71"/>
      <c r="F18" s="347" t="s">
        <v>13</v>
      </c>
      <c r="G18" s="348"/>
    </row>
    <row r="19" spans="1:7" ht="24" customHeight="1">
      <c r="A19" s="35">
        <v>5</v>
      </c>
      <c r="B19" s="166" t="str">
        <f>'ปร.4.1.5 งานภูมิสถาปัตยกรรม'!B9:C9</f>
        <v>หมวดงานภูมิสถาปัตยกรรม</v>
      </c>
      <c r="C19" s="167"/>
      <c r="D19" s="187">
        <v>1.2948</v>
      </c>
      <c r="E19" s="71"/>
      <c r="F19" s="112"/>
      <c r="G19" s="113"/>
    </row>
    <row r="20" spans="1:7" ht="24" customHeight="1">
      <c r="A20" s="35">
        <v>6</v>
      </c>
      <c r="B20" s="165" t="str">
        <f>'ปร.4.1.6 ระบบไฟฟ้า'!B9:C9</f>
        <v>หมวดงานระบบไฟฟ้า</v>
      </c>
      <c r="C20" s="70"/>
      <c r="D20" s="187">
        <v>1.2948</v>
      </c>
      <c r="E20" s="71"/>
      <c r="F20" s="148"/>
      <c r="G20" s="149"/>
    </row>
    <row r="21" spans="1:7" ht="24" customHeight="1">
      <c r="A21" s="35"/>
      <c r="B21" s="165"/>
      <c r="C21" s="70"/>
      <c r="D21" s="187"/>
      <c r="E21" s="71"/>
      <c r="F21" s="349"/>
      <c r="G21" s="350"/>
    </row>
    <row r="22" spans="1:7" ht="24" customHeight="1">
      <c r="A22" s="35"/>
      <c r="B22" s="165"/>
      <c r="C22" s="70"/>
      <c r="D22" s="187"/>
      <c r="E22" s="71"/>
      <c r="F22" s="159"/>
      <c r="G22" s="160"/>
    </row>
    <row r="23" spans="1:7" ht="24" customHeight="1">
      <c r="A23" s="83"/>
      <c r="B23" s="84"/>
      <c r="C23" s="85"/>
      <c r="D23" s="188"/>
      <c r="E23" s="87"/>
      <c r="F23" s="351"/>
      <c r="G23" s="352"/>
    </row>
    <row r="24" spans="1:7" ht="24" customHeight="1">
      <c r="A24" s="43"/>
      <c r="B24" s="44" t="s">
        <v>14</v>
      </c>
      <c r="C24" s="72"/>
      <c r="D24" s="189">
        <v>1.2948</v>
      </c>
      <c r="E24" s="72"/>
      <c r="F24" s="353"/>
      <c r="G24" s="354"/>
    </row>
    <row r="25" spans="1:7" ht="24" customHeight="1">
      <c r="A25" s="39"/>
      <c r="B25" s="355" t="s">
        <v>15</v>
      </c>
      <c r="C25" s="356"/>
      <c r="D25" s="357"/>
      <c r="E25" s="73"/>
      <c r="F25" s="358"/>
      <c r="G25" s="359"/>
    </row>
    <row r="26" spans="1:7" ht="24" customHeight="1">
      <c r="A26" s="161"/>
      <c r="B26" s="162"/>
      <c r="C26" s="162"/>
      <c r="D26" s="162"/>
      <c r="E26" s="163"/>
      <c r="F26" s="164"/>
      <c r="G26" s="164"/>
    </row>
    <row r="27" spans="1:7" ht="24" customHeight="1"/>
    <row r="28" spans="1:7">
      <c r="C28" s="40"/>
      <c r="D28" s="40"/>
      <c r="E28" s="40"/>
      <c r="F28" s="316"/>
    </row>
    <row r="29" spans="1:7">
      <c r="C29" s="40"/>
      <c r="D29" s="40"/>
      <c r="E29" s="40"/>
      <c r="F29" s="316"/>
    </row>
    <row r="30" spans="1:7">
      <c r="C30" s="40"/>
      <c r="D30" s="40"/>
      <c r="E30" s="40"/>
      <c r="F30" s="316"/>
    </row>
    <row r="31" spans="1:7" ht="24" customHeight="1"/>
    <row r="32" spans="1:7">
      <c r="B32" s="316"/>
      <c r="D32" s="40"/>
      <c r="E32" s="40"/>
      <c r="F32" s="40"/>
      <c r="G32" s="40"/>
    </row>
    <row r="33" spans="2:7">
      <c r="B33" s="316"/>
      <c r="D33" s="40"/>
      <c r="E33" s="40"/>
      <c r="F33" s="40"/>
      <c r="G33" s="40"/>
    </row>
    <row r="34" spans="2:7" ht="24" customHeight="1">
      <c r="B34" s="316"/>
    </row>
    <row r="35" spans="2:7">
      <c r="B35" s="316"/>
      <c r="C35" s="40"/>
      <c r="D35" s="40"/>
      <c r="E35" s="40"/>
      <c r="F35" s="40"/>
      <c r="G35" s="40"/>
    </row>
    <row r="36" spans="2:7">
      <c r="B36" s="316"/>
      <c r="C36" s="40"/>
      <c r="D36" s="40"/>
      <c r="E36" s="40"/>
      <c r="F36" s="40"/>
      <c r="G36" s="40"/>
    </row>
    <row r="37" spans="2:7" ht="12.75" customHeight="1">
      <c r="B37" s="316"/>
    </row>
    <row r="38" spans="2:7">
      <c r="B38" s="316"/>
      <c r="C38" s="40"/>
      <c r="D38" s="40"/>
      <c r="E38" s="40"/>
      <c r="F38" s="40"/>
      <c r="G38" s="40"/>
    </row>
    <row r="39" spans="2:7">
      <c r="B39" s="316"/>
      <c r="C39" s="40"/>
      <c r="D39" s="40"/>
      <c r="E39" s="40"/>
      <c r="F39" s="40"/>
      <c r="G39" s="40"/>
    </row>
  </sheetData>
  <mergeCells count="18">
    <mergeCell ref="A4:G4"/>
    <mergeCell ref="C11:D11"/>
    <mergeCell ref="A12:A13"/>
    <mergeCell ref="B12:B13"/>
    <mergeCell ref="C12:C13"/>
    <mergeCell ref="D12:D13"/>
    <mergeCell ref="E12:E13"/>
    <mergeCell ref="F12:G13"/>
    <mergeCell ref="F14:G14"/>
    <mergeCell ref="F15:G15"/>
    <mergeCell ref="F16:G16"/>
    <mergeCell ref="F17:G17"/>
    <mergeCell ref="F18:G18"/>
    <mergeCell ref="F21:G21"/>
    <mergeCell ref="F23:G23"/>
    <mergeCell ref="F24:G24"/>
    <mergeCell ref="B25:D25"/>
    <mergeCell ref="F25:G25"/>
  </mergeCells>
  <pageMargins left="0.7" right="0.7" top="0.75" bottom="0.75" header="0.3" footer="0.3"/>
  <pageSetup paperSize="9" scale="76" fitToHeight="0" orientation="portrait" horizontalDpi="300" verticalDpi="300" r:id="rId1"/>
  <headerFooter>
    <oddHeader>&amp;R&amp;"TH SarabunPSK,ธรรมดา"&amp;14แบบปร.5 ก</oddHeader>
    <oddFooter>&amp;R&amp;"TH SarabunPSK,ธรรมดา"&amp;12แผ่นที่ &amp;P จากจำนวน &amp;N แผ่น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40"/>
  <sheetViews>
    <sheetView view="pageBreakPreview" zoomScaleNormal="100" zoomScaleSheetLayoutView="100" workbookViewId="0">
      <selection activeCell="B12" sqref="B12:B13"/>
    </sheetView>
  </sheetViews>
  <sheetFormatPr defaultColWidth="9" defaultRowHeight="21"/>
  <cols>
    <col min="1" max="1" width="6.875" style="1" customWidth="1"/>
    <col min="2" max="2" width="33.25" style="1" customWidth="1"/>
    <col min="3" max="3" width="14.75" style="1" customWidth="1"/>
    <col min="4" max="4" width="9.75" style="1" customWidth="1"/>
    <col min="5" max="5" width="14.75" style="1" customWidth="1"/>
    <col min="6" max="7" width="13.125" style="1" customWidth="1"/>
    <col min="8" max="16384" width="9" style="1"/>
  </cols>
  <sheetData>
    <row r="1" spans="1:10" ht="24" customHeight="1"/>
    <row r="2" spans="1:10" ht="24" customHeight="1"/>
    <row r="3" spans="1:10" ht="24" customHeight="1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24" customHeight="1" thickBot="1">
      <c r="A4" s="360" t="s">
        <v>37</v>
      </c>
      <c r="B4" s="360"/>
      <c r="C4" s="360"/>
      <c r="D4" s="360"/>
      <c r="E4" s="360"/>
      <c r="F4" s="360"/>
      <c r="G4" s="360"/>
      <c r="H4" s="41"/>
      <c r="I4" s="41"/>
      <c r="J4" s="41"/>
    </row>
    <row r="5" spans="1:10" ht="24" customHeight="1">
      <c r="A5" s="25" t="str">
        <f>"รายการค่าครุภัณฑ์   "&amp;ปร.6!B15</f>
        <v>รายการค่าครุภัณฑ์   ค่าครุภัณฑ์จัดซื้อ</v>
      </c>
      <c r="B5" s="168"/>
      <c r="C5" s="168"/>
      <c r="D5" s="168"/>
      <c r="E5" s="168"/>
      <c r="F5" s="168"/>
      <c r="G5" s="168"/>
      <c r="H5" s="41"/>
      <c r="I5" s="41"/>
      <c r="J5" s="41"/>
    </row>
    <row r="6" spans="1:10" ht="24" customHeight="1">
      <c r="A6" s="5" t="s">
        <v>369</v>
      </c>
      <c r="B6" s="28"/>
      <c r="C6" s="28"/>
      <c r="D6" s="27"/>
      <c r="E6" s="28"/>
      <c r="F6" s="28"/>
      <c r="G6" s="27"/>
    </row>
    <row r="7" spans="1:10" ht="24" customHeight="1">
      <c r="A7" s="38" t="s">
        <v>36</v>
      </c>
      <c r="B7" s="28"/>
      <c r="C7" s="28"/>
      <c r="D7" s="29"/>
      <c r="E7" s="28"/>
      <c r="F7" s="28"/>
      <c r="G7" s="27"/>
    </row>
    <row r="8" spans="1:10" ht="24" customHeight="1">
      <c r="A8" s="38" t="s">
        <v>0</v>
      </c>
      <c r="B8" s="28"/>
      <c r="C8" s="28"/>
      <c r="D8" s="27"/>
      <c r="E8" s="28"/>
      <c r="F8" s="28"/>
      <c r="G8" s="27"/>
    </row>
    <row r="9" spans="1:10" ht="24" customHeight="1">
      <c r="A9" s="5" t="s">
        <v>370</v>
      </c>
      <c r="B9" s="28"/>
      <c r="C9" s="28"/>
      <c r="D9" s="27"/>
      <c r="E9" s="28"/>
      <c r="F9" s="28"/>
      <c r="G9" s="27"/>
    </row>
    <row r="10" spans="1:10" ht="24" customHeight="1">
      <c r="A10" s="38" t="s">
        <v>3</v>
      </c>
      <c r="B10" s="28"/>
      <c r="C10" s="324">
        <v>2</v>
      </c>
      <c r="D10" s="27" t="s">
        <v>4</v>
      </c>
      <c r="E10" s="28"/>
      <c r="F10" s="28"/>
      <c r="G10" s="27"/>
    </row>
    <row r="11" spans="1:10" ht="24" customHeight="1" thickBot="1">
      <c r="A11" s="38" t="s">
        <v>371</v>
      </c>
      <c r="C11" s="361"/>
      <c r="D11" s="361"/>
      <c r="E11" s="28"/>
      <c r="F11" s="28"/>
      <c r="G11" s="30" t="s">
        <v>1</v>
      </c>
    </row>
    <row r="12" spans="1:10" ht="24" customHeight="1" thickTop="1">
      <c r="A12" s="362" t="s">
        <v>5</v>
      </c>
      <c r="B12" s="364" t="s">
        <v>6</v>
      </c>
      <c r="C12" s="366" t="s">
        <v>43</v>
      </c>
      <c r="D12" s="153" t="s">
        <v>53</v>
      </c>
      <c r="E12" s="366" t="s">
        <v>44</v>
      </c>
      <c r="F12" s="368" t="s">
        <v>10</v>
      </c>
      <c r="G12" s="369"/>
    </row>
    <row r="13" spans="1:10" ht="24" customHeight="1" thickBot="1">
      <c r="A13" s="363"/>
      <c r="B13" s="365"/>
      <c r="C13" s="367"/>
      <c r="D13" s="154" t="s">
        <v>54</v>
      </c>
      <c r="E13" s="367"/>
      <c r="F13" s="370"/>
      <c r="G13" s="371"/>
    </row>
    <row r="14" spans="1:10" ht="24" customHeight="1" thickTop="1">
      <c r="A14" s="31"/>
      <c r="B14" s="32" t="s">
        <v>38</v>
      </c>
      <c r="C14" s="33"/>
      <c r="D14" s="34"/>
      <c r="E14" s="11"/>
      <c r="F14" s="345"/>
      <c r="G14" s="346"/>
    </row>
    <row r="15" spans="1:10" ht="24" customHeight="1">
      <c r="A15" s="35">
        <v>1</v>
      </c>
      <c r="B15" s="36" t="s">
        <v>39</v>
      </c>
      <c r="C15" s="70"/>
      <c r="D15" s="78">
        <v>1.07</v>
      </c>
      <c r="E15" s="71"/>
      <c r="F15" s="347"/>
      <c r="G15" s="348"/>
    </row>
    <row r="16" spans="1:10" ht="24" customHeight="1">
      <c r="A16" s="35"/>
      <c r="B16" s="36"/>
      <c r="C16" s="70"/>
      <c r="D16" s="78"/>
      <c r="E16" s="71"/>
      <c r="F16" s="347"/>
      <c r="G16" s="348"/>
    </row>
    <row r="17" spans="1:7" ht="24" customHeight="1">
      <c r="A17" s="35"/>
      <c r="B17" s="37"/>
      <c r="C17" s="70"/>
      <c r="D17" s="78"/>
      <c r="E17" s="71"/>
      <c r="F17" s="378"/>
      <c r="G17" s="379"/>
    </row>
    <row r="18" spans="1:7" ht="24" customHeight="1">
      <c r="A18" s="35"/>
      <c r="B18" s="37"/>
      <c r="C18" s="70"/>
      <c r="D18" s="78"/>
      <c r="E18" s="71"/>
      <c r="F18" s="347"/>
      <c r="G18" s="348"/>
    </row>
    <row r="19" spans="1:7" ht="24" customHeight="1">
      <c r="A19" s="35"/>
      <c r="B19" s="37"/>
      <c r="C19" s="70"/>
      <c r="D19" s="78"/>
      <c r="E19" s="71"/>
      <c r="F19" s="378"/>
      <c r="G19" s="379"/>
    </row>
    <row r="20" spans="1:7" ht="24" customHeight="1">
      <c r="A20" s="35"/>
      <c r="B20" s="37"/>
      <c r="C20" s="70"/>
      <c r="D20" s="78"/>
      <c r="E20" s="71"/>
      <c r="F20" s="349"/>
      <c r="G20" s="350"/>
    </row>
    <row r="21" spans="1:7" ht="24" customHeight="1">
      <c r="A21" s="35"/>
      <c r="B21" s="37"/>
      <c r="C21" s="70"/>
      <c r="D21" s="78"/>
      <c r="E21" s="71"/>
      <c r="F21" s="372"/>
      <c r="G21" s="373"/>
    </row>
    <row r="22" spans="1:7">
      <c r="A22" s="83"/>
      <c r="B22" s="84"/>
      <c r="C22" s="85"/>
      <c r="D22" s="86"/>
      <c r="E22" s="87"/>
      <c r="F22" s="374"/>
      <c r="G22" s="375"/>
    </row>
    <row r="23" spans="1:7">
      <c r="A23" s="43"/>
      <c r="B23" s="44" t="s">
        <v>41</v>
      </c>
      <c r="C23" s="72"/>
      <c r="D23" s="82">
        <v>1.07</v>
      </c>
      <c r="E23" s="82"/>
      <c r="F23" s="353"/>
      <c r="G23" s="354"/>
    </row>
    <row r="24" spans="1:7" ht="21.75" thickBot="1">
      <c r="A24" s="90"/>
      <c r="B24" s="92" t="s">
        <v>42</v>
      </c>
      <c r="C24" s="91"/>
      <c r="D24" s="93"/>
      <c r="E24" s="114"/>
      <c r="F24" s="376"/>
      <c r="G24" s="377"/>
    </row>
    <row r="25" spans="1:7" ht="24" customHeight="1" thickTop="1">
      <c r="A25" s="319"/>
      <c r="B25" s="320"/>
      <c r="C25" s="320"/>
      <c r="D25" s="320"/>
      <c r="E25" s="164"/>
      <c r="F25" s="164"/>
      <c r="G25" s="164"/>
    </row>
    <row r="26" spans="1:7" ht="24" customHeight="1">
      <c r="C26" s="40"/>
      <c r="D26" s="40"/>
      <c r="E26" s="40"/>
      <c r="F26" s="316"/>
    </row>
    <row r="27" spans="1:7">
      <c r="C27" s="40"/>
      <c r="D27" s="40"/>
      <c r="E27" s="40"/>
      <c r="F27" s="316"/>
    </row>
    <row r="28" spans="1:7">
      <c r="C28" s="40"/>
      <c r="D28" s="40"/>
      <c r="E28" s="40"/>
      <c r="F28" s="316"/>
    </row>
    <row r="29" spans="1:7">
      <c r="C29" s="40"/>
      <c r="D29" s="40"/>
      <c r="E29" s="40"/>
    </row>
    <row r="30" spans="1:7" ht="24" customHeight="1">
      <c r="A30" s="316"/>
      <c r="B30" s="316"/>
      <c r="C30" s="316"/>
      <c r="D30" s="316"/>
      <c r="E30" s="316"/>
      <c r="F30" s="316"/>
      <c r="G30" s="316"/>
    </row>
    <row r="31" spans="1:7">
      <c r="A31" s="40"/>
      <c r="B31" s="316"/>
      <c r="C31" s="40"/>
      <c r="D31" s="40"/>
      <c r="E31" s="40"/>
      <c r="F31" s="40"/>
      <c r="G31" s="40"/>
    </row>
    <row r="32" spans="1:7">
      <c r="A32" s="40"/>
      <c r="B32" s="316"/>
      <c r="C32" s="40"/>
      <c r="D32" s="40"/>
      <c r="E32" s="40"/>
      <c r="F32" s="40"/>
      <c r="G32" s="40"/>
    </row>
    <row r="33" spans="1:7" ht="24" customHeight="1">
      <c r="A33" s="316"/>
      <c r="B33" s="316"/>
      <c r="C33" s="316"/>
      <c r="D33" s="316"/>
      <c r="E33" s="316"/>
      <c r="F33" s="316"/>
      <c r="G33" s="316"/>
    </row>
    <row r="34" spans="1:7">
      <c r="A34" s="40"/>
      <c r="B34" s="316"/>
      <c r="C34" s="40"/>
      <c r="D34" s="40"/>
      <c r="E34" s="40"/>
      <c r="F34" s="40"/>
      <c r="G34" s="40"/>
    </row>
    <row r="35" spans="1:7">
      <c r="A35" s="40"/>
      <c r="B35" s="316"/>
      <c r="C35" s="40"/>
      <c r="D35" s="40"/>
      <c r="E35" s="40"/>
      <c r="F35" s="40"/>
      <c r="G35" s="40"/>
    </row>
    <row r="36" spans="1:7" ht="24" customHeight="1">
      <c r="B36" s="316"/>
    </row>
    <row r="37" spans="1:7">
      <c r="A37" s="40"/>
      <c r="B37" s="316"/>
      <c r="C37" s="40"/>
      <c r="D37" s="40"/>
      <c r="E37" s="40"/>
      <c r="F37" s="40"/>
      <c r="G37" s="40"/>
    </row>
    <row r="38" spans="1:7" ht="24" customHeight="1">
      <c r="A38" s="40"/>
      <c r="B38" s="316"/>
      <c r="C38" s="40"/>
      <c r="D38" s="40"/>
      <c r="E38" s="40"/>
      <c r="F38" s="40"/>
      <c r="G38" s="40"/>
    </row>
    <row r="39" spans="1:7" ht="20.25" customHeight="1"/>
    <row r="40" spans="1:7" ht="24" customHeight="1"/>
  </sheetData>
  <mergeCells count="18">
    <mergeCell ref="F19:G19"/>
    <mergeCell ref="A4:G4"/>
    <mergeCell ref="C11:D11"/>
    <mergeCell ref="A12:A13"/>
    <mergeCell ref="B12:B13"/>
    <mergeCell ref="C12:C13"/>
    <mergeCell ref="E12:E13"/>
    <mergeCell ref="F12:G13"/>
    <mergeCell ref="F14:G14"/>
    <mergeCell ref="F15:G15"/>
    <mergeCell ref="F16:G16"/>
    <mergeCell ref="F17:G17"/>
    <mergeCell ref="F18:G18"/>
    <mergeCell ref="F20:G20"/>
    <mergeCell ref="F21:G21"/>
    <mergeCell ref="F22:G22"/>
    <mergeCell ref="F23:G23"/>
    <mergeCell ref="F24:G24"/>
  </mergeCells>
  <pageMargins left="0.7" right="0.7" top="0.75" bottom="0.75" header="0.3" footer="0.3"/>
  <pageSetup paperSize="9" scale="77" fitToHeight="0" orientation="portrait" horizontalDpi="300" verticalDpi="300" r:id="rId1"/>
  <headerFooter>
    <oddHeader>&amp;R&amp;"TH SarabunPSK,ธรรมดา"&amp;14แบบปร.5 ข</oddHeader>
    <oddFooter>&amp;R&amp;"TH SarabunPSK,ธรรมดา"&amp;12แผ่นที่ &amp;P จากจำนวน &amp;N แผ่น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E53"/>
  <sheetViews>
    <sheetView view="pageBreakPreview" zoomScaleNormal="100" zoomScaleSheetLayoutView="100" workbookViewId="0">
      <selection activeCell="C15" sqref="C15"/>
    </sheetView>
  </sheetViews>
  <sheetFormatPr defaultColWidth="9" defaultRowHeight="21"/>
  <cols>
    <col min="1" max="1" width="6.25" style="1" customWidth="1"/>
    <col min="2" max="2" width="2.25" style="1" customWidth="1"/>
    <col min="3" max="3" width="60.75" style="1" customWidth="1"/>
    <col min="4" max="4" width="10.75" style="1" customWidth="1"/>
    <col min="5" max="5" width="7.75" style="1" customWidth="1"/>
    <col min="6" max="9" width="14.125" style="1" customWidth="1"/>
    <col min="10" max="10" width="20.75" style="1" customWidth="1"/>
    <col min="11" max="11" width="13.125" style="1" customWidth="1"/>
    <col min="12" max="16384" width="9" style="1"/>
  </cols>
  <sheetData>
    <row r="1" spans="1:239" ht="24" customHeight="1" thickBot="1">
      <c r="A1" s="384" t="s">
        <v>20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45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</row>
    <row r="2" spans="1:239" ht="24" customHeight="1">
      <c r="A2" s="111" t="str">
        <f>"ส่วนที่ 1 ค่างานก่อสร้าง  "&amp;    'ปร.5.1 ค่างานต้นทุน'!B15</f>
        <v>ส่วนที่ 1 ค่างานก่อสร้าง  หมวดงานรื้อถอน</v>
      </c>
      <c r="B2" s="111"/>
      <c r="C2" s="111"/>
      <c r="D2" s="115"/>
      <c r="E2" s="116"/>
      <c r="F2" s="430"/>
      <c r="G2" s="431"/>
      <c r="H2" s="431"/>
      <c r="I2" s="431"/>
      <c r="J2" s="432"/>
      <c r="K2" s="63"/>
      <c r="L2" s="45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</row>
    <row r="3" spans="1:239" ht="24" customHeight="1">
      <c r="A3" s="182" t="s">
        <v>372</v>
      </c>
      <c r="B3" s="56"/>
      <c r="C3" s="55"/>
      <c r="D3" s="117"/>
      <c r="E3" s="118"/>
      <c r="F3" s="433"/>
      <c r="G3" s="434"/>
      <c r="H3" s="434"/>
      <c r="I3" s="434"/>
      <c r="J3" s="435"/>
      <c r="K3" s="64"/>
      <c r="L3" s="45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</row>
    <row r="4" spans="1:239" ht="24" customHeight="1">
      <c r="A4" s="56" t="s">
        <v>0</v>
      </c>
      <c r="B4" s="56"/>
      <c r="C4" s="55"/>
      <c r="D4" s="55"/>
      <c r="E4" s="118"/>
      <c r="F4" s="433"/>
      <c r="G4" s="434"/>
      <c r="H4" s="434"/>
      <c r="I4" s="434"/>
      <c r="J4" s="435"/>
      <c r="K4" s="64"/>
      <c r="L4" s="45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</row>
    <row r="5" spans="1:239" ht="24" customHeight="1">
      <c r="A5" s="5" t="s">
        <v>370</v>
      </c>
      <c r="B5" s="56"/>
      <c r="C5" s="55"/>
      <c r="D5" s="119"/>
      <c r="E5" s="118"/>
      <c r="F5" s="436"/>
      <c r="G5" s="437"/>
      <c r="H5" s="437"/>
      <c r="I5" s="437"/>
      <c r="J5" s="438"/>
      <c r="K5" s="65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</row>
    <row r="6" spans="1:239" ht="24" customHeight="1" thickBot="1">
      <c r="A6" s="57"/>
      <c r="B6" s="57"/>
      <c r="C6" s="58"/>
      <c r="D6" s="59"/>
      <c r="E6" s="60"/>
      <c r="F6" s="61" t="s">
        <v>21</v>
      </c>
      <c r="G6" s="62"/>
      <c r="H6" s="385"/>
      <c r="I6" s="385"/>
      <c r="J6" s="58"/>
      <c r="K6" s="58" t="s">
        <v>1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</row>
    <row r="7" spans="1:239" ht="24" customHeight="1" thickTop="1">
      <c r="A7" s="386" t="s">
        <v>5</v>
      </c>
      <c r="B7" s="388" t="s">
        <v>6</v>
      </c>
      <c r="C7" s="389"/>
      <c r="D7" s="392" t="s">
        <v>22</v>
      </c>
      <c r="E7" s="392" t="s">
        <v>23</v>
      </c>
      <c r="F7" s="394" t="s">
        <v>24</v>
      </c>
      <c r="G7" s="395"/>
      <c r="H7" s="394" t="s">
        <v>25</v>
      </c>
      <c r="I7" s="395"/>
      <c r="J7" s="174" t="s">
        <v>26</v>
      </c>
      <c r="K7" s="396" t="s">
        <v>10</v>
      </c>
      <c r="L7" s="48"/>
      <c r="M7" s="48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</row>
    <row r="8" spans="1:239" ht="24" customHeight="1" thickBot="1">
      <c r="A8" s="387"/>
      <c r="B8" s="390"/>
      <c r="C8" s="391"/>
      <c r="D8" s="393"/>
      <c r="E8" s="393"/>
      <c r="F8" s="51" t="s">
        <v>27</v>
      </c>
      <c r="G8" s="52" t="s">
        <v>28</v>
      </c>
      <c r="H8" s="51" t="s">
        <v>27</v>
      </c>
      <c r="I8" s="52" t="s">
        <v>28</v>
      </c>
      <c r="J8" s="175" t="s">
        <v>29</v>
      </c>
      <c r="K8" s="397"/>
      <c r="L8" s="48"/>
      <c r="M8" s="48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</row>
    <row r="9" spans="1:239" ht="24" customHeight="1" thickTop="1">
      <c r="A9" s="184">
        <v>1</v>
      </c>
      <c r="B9" s="380" t="s">
        <v>66</v>
      </c>
      <c r="C9" s="381"/>
      <c r="D9" s="66"/>
      <c r="E9" s="67"/>
      <c r="F9" s="66"/>
      <c r="G9" s="66"/>
      <c r="H9" s="66"/>
      <c r="I9" s="66"/>
      <c r="J9" s="66"/>
      <c r="K9" s="66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</row>
    <row r="10" spans="1:239" ht="24" customHeight="1">
      <c r="A10" s="177">
        <v>1.1000000000000001</v>
      </c>
      <c r="B10" s="129" t="str">
        <f>B30</f>
        <v>หมวดงานรื้อถอน</v>
      </c>
      <c r="C10" s="178"/>
      <c r="D10" s="68">
        <v>1</v>
      </c>
      <c r="E10" s="69" t="s">
        <v>40</v>
      </c>
      <c r="F10" s="68"/>
      <c r="G10" s="68"/>
      <c r="H10" s="68"/>
      <c r="I10" s="68"/>
      <c r="J10" s="68"/>
      <c r="K10" s="68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</row>
    <row r="11" spans="1:239" ht="24" customHeight="1">
      <c r="A11" s="177"/>
      <c r="B11" s="129"/>
      <c r="C11" s="178"/>
      <c r="D11" s="68"/>
      <c r="E11" s="69"/>
      <c r="F11" s="68"/>
      <c r="G11" s="68"/>
      <c r="H11" s="68"/>
      <c r="I11" s="68"/>
      <c r="J11" s="68"/>
      <c r="K11" s="68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</row>
    <row r="12" spans="1:239" ht="24" customHeight="1">
      <c r="A12" s="177"/>
      <c r="B12" s="129"/>
      <c r="C12" s="178"/>
      <c r="D12" s="68"/>
      <c r="E12" s="69"/>
      <c r="F12" s="68"/>
      <c r="G12" s="68"/>
      <c r="H12" s="68"/>
      <c r="I12" s="68"/>
      <c r="J12" s="68"/>
      <c r="K12" s="68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</row>
    <row r="13" spans="1:239" ht="24" customHeight="1">
      <c r="A13" s="177"/>
      <c r="B13" s="129"/>
      <c r="C13" s="178"/>
      <c r="D13" s="68"/>
      <c r="E13" s="69"/>
      <c r="F13" s="68"/>
      <c r="G13" s="68"/>
      <c r="H13" s="68"/>
      <c r="I13" s="68"/>
      <c r="J13" s="68"/>
      <c r="K13" s="68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</row>
    <row r="14" spans="1:239" ht="24" customHeight="1">
      <c r="A14" s="177"/>
      <c r="B14" s="129"/>
      <c r="C14" s="178"/>
      <c r="D14" s="68"/>
      <c r="E14" s="69"/>
      <c r="F14" s="68"/>
      <c r="G14" s="68"/>
      <c r="H14" s="68"/>
      <c r="I14" s="68"/>
      <c r="J14" s="68"/>
      <c r="K14" s="68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</row>
    <row r="15" spans="1:239" ht="24" customHeight="1">
      <c r="A15" s="177"/>
      <c r="B15" s="129"/>
      <c r="C15" s="178"/>
      <c r="D15" s="68"/>
      <c r="E15" s="69"/>
      <c r="F15" s="68"/>
      <c r="G15" s="68"/>
      <c r="H15" s="68"/>
      <c r="I15" s="68"/>
      <c r="J15" s="68"/>
      <c r="K15" s="68"/>
    </row>
    <row r="16" spans="1:239" ht="24" customHeight="1">
      <c r="A16" s="177"/>
      <c r="B16" s="129"/>
      <c r="C16" s="178"/>
      <c r="D16" s="68"/>
      <c r="E16" s="69"/>
      <c r="F16" s="68"/>
      <c r="G16" s="68"/>
      <c r="H16" s="68"/>
      <c r="I16" s="68"/>
      <c r="J16" s="68"/>
      <c r="K16" s="68"/>
    </row>
    <row r="17" spans="1:11" ht="24" customHeight="1">
      <c r="A17" s="79"/>
      <c r="B17" s="54"/>
      <c r="C17" s="94"/>
      <c r="D17" s="68"/>
      <c r="E17" s="69"/>
      <c r="F17" s="68"/>
      <c r="G17" s="68"/>
      <c r="H17" s="68"/>
      <c r="I17" s="68"/>
      <c r="J17" s="68"/>
      <c r="K17" s="68"/>
    </row>
    <row r="18" spans="1:11" ht="24" customHeight="1">
      <c r="A18" s="79"/>
      <c r="B18" s="54"/>
      <c r="C18" s="94"/>
      <c r="D18" s="68"/>
      <c r="E18" s="69"/>
      <c r="F18" s="68"/>
      <c r="G18" s="68"/>
      <c r="H18" s="68"/>
      <c r="I18" s="68"/>
      <c r="J18" s="68"/>
      <c r="K18" s="68"/>
    </row>
    <row r="19" spans="1:11" ht="24" customHeight="1">
      <c r="A19" s="79"/>
      <c r="B19" s="54"/>
      <c r="C19" s="94"/>
      <c r="D19" s="68"/>
      <c r="E19" s="69"/>
      <c r="F19" s="68"/>
      <c r="G19" s="68"/>
      <c r="H19" s="68"/>
      <c r="I19" s="68"/>
      <c r="J19" s="68"/>
      <c r="K19" s="68"/>
    </row>
    <row r="20" spans="1:11" ht="24" customHeight="1">
      <c r="A20" s="79"/>
      <c r="B20" s="54"/>
      <c r="C20" s="94"/>
      <c r="D20" s="68"/>
      <c r="E20" s="69"/>
      <c r="F20" s="68"/>
      <c r="G20" s="68"/>
      <c r="H20" s="68"/>
      <c r="I20" s="68"/>
      <c r="J20" s="68"/>
      <c r="K20" s="68"/>
    </row>
    <row r="21" spans="1:11" ht="24" customHeight="1">
      <c r="A21" s="79"/>
      <c r="B21" s="54"/>
      <c r="C21" s="94"/>
      <c r="D21" s="68"/>
      <c r="E21" s="69"/>
      <c r="F21" s="68"/>
      <c r="G21" s="68"/>
      <c r="H21" s="68"/>
      <c r="I21" s="68"/>
      <c r="J21" s="68"/>
      <c r="K21" s="68"/>
    </row>
    <row r="22" spans="1:11" ht="24" customHeight="1">
      <c r="A22" s="79"/>
      <c r="B22" s="54"/>
      <c r="C22" s="94"/>
      <c r="D22" s="68"/>
      <c r="E22" s="69"/>
      <c r="F22" s="68"/>
      <c r="G22" s="68"/>
      <c r="H22" s="68"/>
      <c r="I22" s="68"/>
      <c r="J22" s="68"/>
      <c r="K22" s="68"/>
    </row>
    <row r="23" spans="1:11" ht="24" customHeight="1">
      <c r="A23" s="79"/>
      <c r="B23" s="54"/>
      <c r="C23" s="94"/>
      <c r="D23" s="68"/>
      <c r="E23" s="69"/>
      <c r="F23" s="68"/>
      <c r="G23" s="68"/>
      <c r="H23" s="68"/>
      <c r="I23" s="68"/>
      <c r="J23" s="68"/>
      <c r="K23" s="68"/>
    </row>
    <row r="24" spans="1:11" ht="24" customHeight="1">
      <c r="A24" s="79"/>
      <c r="B24" s="54"/>
      <c r="C24" s="94"/>
      <c r="D24" s="68"/>
      <c r="E24" s="69"/>
      <c r="F24" s="68"/>
      <c r="G24" s="68"/>
      <c r="H24" s="68"/>
      <c r="I24" s="68"/>
      <c r="J24" s="68"/>
      <c r="K24" s="68"/>
    </row>
    <row r="25" spans="1:11" ht="24" customHeight="1">
      <c r="A25" s="109"/>
      <c r="B25" s="54"/>
      <c r="C25" s="94"/>
      <c r="D25" s="68"/>
      <c r="E25" s="69"/>
      <c r="F25" s="68"/>
      <c r="G25" s="68"/>
      <c r="H25" s="68"/>
      <c r="I25" s="68"/>
      <c r="J25" s="68"/>
      <c r="K25" s="68"/>
    </row>
    <row r="26" spans="1:11" ht="24" customHeight="1">
      <c r="A26" s="53"/>
      <c r="B26" s="54"/>
      <c r="C26" s="94"/>
      <c r="D26" s="68"/>
      <c r="E26" s="69"/>
      <c r="F26" s="68"/>
      <c r="G26" s="68"/>
      <c r="H26" s="68"/>
      <c r="I26" s="68"/>
      <c r="J26" s="68"/>
      <c r="K26" s="68"/>
    </row>
    <row r="27" spans="1:11" ht="24" customHeight="1">
      <c r="A27" s="53"/>
      <c r="B27" s="54"/>
      <c r="C27" s="94"/>
      <c r="D27" s="68"/>
      <c r="E27" s="69"/>
      <c r="F27" s="68"/>
      <c r="G27" s="68"/>
      <c r="H27" s="68"/>
      <c r="I27" s="68"/>
      <c r="J27" s="68"/>
      <c r="K27" s="68"/>
    </row>
    <row r="28" spans="1:11" ht="24" customHeight="1">
      <c r="A28" s="53"/>
      <c r="B28" s="54"/>
      <c r="C28" s="94"/>
      <c r="D28" s="68"/>
      <c r="E28" s="69"/>
      <c r="F28" s="68"/>
      <c r="G28" s="68"/>
      <c r="H28" s="68"/>
      <c r="I28" s="68"/>
      <c r="J28" s="68"/>
      <c r="K28" s="68"/>
    </row>
    <row r="29" spans="1:11" ht="24" customHeight="1">
      <c r="A29" s="170"/>
      <c r="B29" s="382" t="str">
        <f>"รวม "&amp;B9</f>
        <v>รวม หมวดงานรื้อถอน</v>
      </c>
      <c r="C29" s="383"/>
      <c r="D29" s="124"/>
      <c r="E29" s="171"/>
      <c r="F29" s="124"/>
      <c r="G29" s="124">
        <f>SUM(G9:G28)</f>
        <v>0</v>
      </c>
      <c r="H29" s="124"/>
      <c r="I29" s="124">
        <f>SUM(I9:I28)</f>
        <v>0</v>
      </c>
      <c r="J29" s="124">
        <f>SUM(J9:J28)</f>
        <v>0</v>
      </c>
      <c r="K29" s="170"/>
    </row>
    <row r="30" spans="1:11">
      <c r="A30" s="176">
        <v>1.1000000000000001</v>
      </c>
      <c r="B30" s="179" t="s">
        <v>66</v>
      </c>
      <c r="C30" s="106"/>
      <c r="D30" s="102"/>
      <c r="E30" s="103"/>
      <c r="F30" s="102"/>
      <c r="G30" s="102"/>
      <c r="H30" s="102"/>
      <c r="I30" s="102"/>
      <c r="J30" s="102"/>
      <c r="K30" s="102"/>
    </row>
    <row r="31" spans="1:11">
      <c r="A31" s="81"/>
      <c r="B31" s="54"/>
      <c r="C31" s="142" t="s">
        <v>55</v>
      </c>
      <c r="D31" s="68">
        <v>51.24</v>
      </c>
      <c r="E31" s="141" t="s">
        <v>16</v>
      </c>
      <c r="F31" s="68"/>
      <c r="G31" s="68"/>
      <c r="H31" s="68"/>
      <c r="I31" s="68"/>
      <c r="J31" s="68"/>
      <c r="K31" s="69" t="s">
        <v>56</v>
      </c>
    </row>
    <row r="32" spans="1:11">
      <c r="A32" s="81"/>
      <c r="B32" s="54"/>
      <c r="C32" s="142" t="s">
        <v>57</v>
      </c>
      <c r="D32" s="68">
        <v>315.14999999999998</v>
      </c>
      <c r="E32" s="141" t="s">
        <v>16</v>
      </c>
      <c r="F32" s="158"/>
      <c r="G32" s="68"/>
      <c r="H32" s="68"/>
      <c r="I32" s="68"/>
      <c r="J32" s="68"/>
      <c r="K32" s="69" t="s">
        <v>56</v>
      </c>
    </row>
    <row r="33" spans="1:11">
      <c r="A33" s="81"/>
      <c r="B33" s="54"/>
      <c r="C33" s="142" t="s">
        <v>58</v>
      </c>
      <c r="D33" s="68">
        <v>18</v>
      </c>
      <c r="E33" s="141" t="s">
        <v>33</v>
      </c>
      <c r="F33" s="158"/>
      <c r="G33" s="68"/>
      <c r="H33" s="68"/>
      <c r="I33" s="68"/>
      <c r="J33" s="68"/>
      <c r="K33" s="69" t="s">
        <v>64</v>
      </c>
    </row>
    <row r="34" spans="1:11">
      <c r="A34" s="81"/>
      <c r="B34" s="54"/>
      <c r="C34" s="142" t="s">
        <v>59</v>
      </c>
      <c r="D34" s="68">
        <v>13</v>
      </c>
      <c r="E34" s="141" t="s">
        <v>33</v>
      </c>
      <c r="F34" s="158"/>
      <c r="G34" s="68"/>
      <c r="H34" s="68"/>
      <c r="I34" s="68"/>
      <c r="J34" s="68"/>
      <c r="K34" s="69" t="s">
        <v>64</v>
      </c>
    </row>
    <row r="35" spans="1:11">
      <c r="A35" s="81"/>
      <c r="B35" s="54"/>
      <c r="C35" s="142" t="s">
        <v>60</v>
      </c>
      <c r="D35" s="68">
        <v>16</v>
      </c>
      <c r="E35" s="141" t="s">
        <v>33</v>
      </c>
      <c r="F35" s="158"/>
      <c r="G35" s="68"/>
      <c r="H35" s="68"/>
      <c r="I35" s="68"/>
      <c r="J35" s="68"/>
      <c r="K35" s="69" t="s">
        <v>64</v>
      </c>
    </row>
    <row r="36" spans="1:11">
      <c r="A36" s="81"/>
      <c r="B36" s="54"/>
      <c r="C36" s="142" t="s">
        <v>61</v>
      </c>
      <c r="D36" s="68">
        <v>18</v>
      </c>
      <c r="E36" s="141" t="s">
        <v>33</v>
      </c>
      <c r="F36" s="158"/>
      <c r="G36" s="68"/>
      <c r="H36" s="68"/>
      <c r="I36" s="68"/>
      <c r="J36" s="68"/>
      <c r="K36" s="69" t="s">
        <v>64</v>
      </c>
    </row>
    <row r="37" spans="1:11">
      <c r="A37" s="81"/>
      <c r="B37" s="54"/>
      <c r="C37" s="142" t="s">
        <v>62</v>
      </c>
      <c r="D37" s="68">
        <v>51.82</v>
      </c>
      <c r="E37" s="141" t="s">
        <v>16</v>
      </c>
      <c r="F37" s="158"/>
      <c r="G37" s="68"/>
      <c r="H37" s="68"/>
      <c r="I37" s="68"/>
      <c r="J37" s="68"/>
      <c r="K37" s="69" t="s">
        <v>64</v>
      </c>
    </row>
    <row r="38" spans="1:11">
      <c r="A38" s="81"/>
      <c r="B38" s="54"/>
      <c r="C38" s="142" t="s">
        <v>63</v>
      </c>
      <c r="D38" s="68">
        <v>121.75</v>
      </c>
      <c r="E38" s="141" t="s">
        <v>16</v>
      </c>
      <c r="F38" s="158"/>
      <c r="G38" s="68"/>
      <c r="H38" s="68"/>
      <c r="I38" s="68"/>
      <c r="J38" s="68"/>
      <c r="K38" s="69" t="s">
        <v>56</v>
      </c>
    </row>
    <row r="39" spans="1:11">
      <c r="A39" s="81"/>
      <c r="B39" s="309"/>
      <c r="C39" s="142" t="s">
        <v>364</v>
      </c>
      <c r="D39" s="68">
        <v>117.39</v>
      </c>
      <c r="E39" s="141" t="s">
        <v>16</v>
      </c>
      <c r="F39" s="158"/>
      <c r="G39" s="68"/>
      <c r="H39" s="68"/>
      <c r="I39" s="68"/>
      <c r="J39" s="68"/>
      <c r="K39" s="69" t="s">
        <v>56</v>
      </c>
    </row>
    <row r="40" spans="1:11">
      <c r="A40" s="81"/>
      <c r="B40" s="54"/>
      <c r="C40" s="142"/>
      <c r="D40" s="68"/>
      <c r="E40" s="141"/>
      <c r="F40" s="158"/>
      <c r="G40" s="68"/>
      <c r="H40" s="68"/>
      <c r="I40" s="68"/>
      <c r="J40" s="68"/>
      <c r="K40" s="69"/>
    </row>
    <row r="41" spans="1:11">
      <c r="A41" s="81"/>
      <c r="B41" s="54"/>
      <c r="C41" s="142"/>
      <c r="D41" s="68"/>
      <c r="E41" s="141"/>
      <c r="F41" s="158"/>
      <c r="G41" s="68"/>
      <c r="H41" s="68"/>
      <c r="I41" s="68"/>
      <c r="J41" s="68"/>
      <c r="K41" s="69"/>
    </row>
    <row r="42" spans="1:11">
      <c r="A42" s="81"/>
      <c r="B42" s="54"/>
      <c r="C42" s="142"/>
      <c r="D42" s="68"/>
      <c r="E42" s="141"/>
      <c r="F42" s="158"/>
      <c r="G42" s="68"/>
      <c r="H42" s="68"/>
      <c r="I42" s="68"/>
      <c r="J42" s="68"/>
      <c r="K42" s="69"/>
    </row>
    <row r="43" spans="1:11">
      <c r="A43" s="81"/>
      <c r="B43" s="54"/>
      <c r="C43" s="142"/>
      <c r="D43" s="68"/>
      <c r="E43" s="141"/>
      <c r="F43" s="158"/>
      <c r="G43" s="68"/>
      <c r="H43" s="68"/>
      <c r="I43" s="68"/>
      <c r="J43" s="68"/>
      <c r="K43" s="69"/>
    </row>
    <row r="44" spans="1:11">
      <c r="A44" s="81"/>
      <c r="B44" s="54"/>
      <c r="C44" s="142"/>
      <c r="D44" s="68"/>
      <c r="E44" s="141"/>
      <c r="F44" s="158"/>
      <c r="G44" s="68"/>
      <c r="H44" s="68"/>
      <c r="I44" s="68"/>
      <c r="J44" s="68"/>
      <c r="K44" s="69"/>
    </row>
    <row r="45" spans="1:11">
      <c r="A45" s="81"/>
      <c r="B45" s="54"/>
      <c r="C45" s="142"/>
      <c r="D45" s="68"/>
      <c r="E45" s="141"/>
      <c r="F45" s="158"/>
      <c r="G45" s="68"/>
      <c r="H45" s="68"/>
      <c r="I45" s="68"/>
      <c r="J45" s="68"/>
      <c r="K45" s="69"/>
    </row>
    <row r="46" spans="1:11">
      <c r="A46" s="81"/>
      <c r="B46" s="54"/>
      <c r="C46" s="142"/>
      <c r="D46" s="68"/>
      <c r="E46" s="141"/>
      <c r="F46" s="158"/>
      <c r="G46" s="68"/>
      <c r="H46" s="68"/>
      <c r="I46" s="68"/>
      <c r="J46" s="68"/>
      <c r="K46" s="69"/>
    </row>
    <row r="47" spans="1:11">
      <c r="A47" s="81"/>
      <c r="B47" s="54"/>
      <c r="C47" s="143"/>
      <c r="D47" s="68"/>
      <c r="E47" s="141"/>
      <c r="F47" s="158"/>
      <c r="G47" s="68"/>
      <c r="H47" s="68"/>
      <c r="I47" s="68"/>
      <c r="J47" s="68"/>
      <c r="K47" s="69"/>
    </row>
    <row r="48" spans="1:11">
      <c r="A48" s="81"/>
      <c r="B48" s="54"/>
      <c r="C48" s="147"/>
      <c r="D48" s="68"/>
      <c r="E48" s="141"/>
      <c r="F48" s="158"/>
      <c r="G48" s="68"/>
      <c r="H48" s="68"/>
      <c r="I48" s="68"/>
      <c r="J48" s="68"/>
      <c r="K48" s="69"/>
    </row>
    <row r="49" spans="1:11">
      <c r="A49" s="81"/>
      <c r="B49" s="54"/>
      <c r="C49" s="147"/>
      <c r="D49" s="68"/>
      <c r="E49" s="141"/>
      <c r="F49" s="158"/>
      <c r="G49" s="68"/>
      <c r="H49" s="68"/>
      <c r="I49" s="68"/>
      <c r="J49" s="68"/>
      <c r="K49" s="69"/>
    </row>
    <row r="50" spans="1:11">
      <c r="A50" s="81"/>
      <c r="B50" s="54"/>
      <c r="C50" s="147"/>
      <c r="D50" s="68"/>
      <c r="E50" s="141"/>
      <c r="F50" s="158"/>
      <c r="G50" s="68"/>
      <c r="H50" s="68"/>
      <c r="I50" s="68"/>
      <c r="J50" s="68"/>
      <c r="K50" s="69"/>
    </row>
    <row r="51" spans="1:11">
      <c r="A51" s="81"/>
      <c r="B51" s="54"/>
      <c r="C51" s="147"/>
      <c r="D51" s="68"/>
      <c r="E51" s="141"/>
      <c r="F51" s="158"/>
      <c r="G51" s="68"/>
      <c r="H51" s="68"/>
      <c r="I51" s="68"/>
      <c r="J51" s="68"/>
      <c r="K51" s="69"/>
    </row>
    <row r="52" spans="1:11">
      <c r="A52" s="81"/>
      <c r="B52" s="54"/>
      <c r="C52" s="128"/>
      <c r="D52" s="68"/>
      <c r="E52" s="69"/>
      <c r="F52" s="68"/>
      <c r="G52" s="68"/>
      <c r="H52" s="68"/>
      <c r="I52" s="68"/>
      <c r="J52" s="68"/>
      <c r="K52" s="69"/>
    </row>
    <row r="53" spans="1:11">
      <c r="A53" s="95"/>
      <c r="B53" s="96"/>
      <c r="C53" s="89" t="str">
        <f>"รวม"&amp;B30</f>
        <v>รวมหมวดงานรื้อถอน</v>
      </c>
      <c r="D53" s="97"/>
      <c r="E53" s="97"/>
      <c r="F53" s="97"/>
      <c r="G53" s="97">
        <f>SUM(G30:G52)</f>
        <v>0</v>
      </c>
      <c r="H53" s="97"/>
      <c r="I53" s="97">
        <f t="shared" ref="I53:J53" si="0">SUM(I30:I52)</f>
        <v>0</v>
      </c>
      <c r="J53" s="97">
        <f t="shared" si="0"/>
        <v>0</v>
      </c>
      <c r="K53" s="97"/>
    </row>
  </sheetData>
  <mergeCells count="12">
    <mergeCell ref="F2:J5"/>
    <mergeCell ref="B9:C9"/>
    <mergeCell ref="B29:C29"/>
    <mergeCell ref="A1:K1"/>
    <mergeCell ref="H6:I6"/>
    <mergeCell ref="A7:A8"/>
    <mergeCell ref="B7:C8"/>
    <mergeCell ref="D7:D8"/>
    <mergeCell ref="E7:E8"/>
    <mergeCell ref="F7:G7"/>
    <mergeCell ref="H7:I7"/>
    <mergeCell ref="K7:K8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300" verticalDpi="300" r:id="rId1"/>
  <headerFooter>
    <oddHeader>&amp;R&amp;"TH SarabunPSK,ธรรมดา"&amp;14แบบปร.4 ก</oddHeader>
    <oddFooter>&amp;R&amp;"TH SarabunPSK,ธรรมดา"&amp;12แผ่นที่ &amp;P จากจำนวน &amp;N แผ่น</oddFooter>
  </headerFooter>
  <rowBreaks count="1" manualBreakCount="1">
    <brk id="29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E125"/>
  <sheetViews>
    <sheetView view="pageBreakPreview" zoomScaleNormal="100" zoomScaleSheetLayoutView="100" workbookViewId="0">
      <selection activeCell="H10" sqref="H10"/>
    </sheetView>
  </sheetViews>
  <sheetFormatPr defaultColWidth="9" defaultRowHeight="21"/>
  <cols>
    <col min="1" max="1" width="6.25" style="1" customWidth="1"/>
    <col min="2" max="2" width="2.25" style="1" customWidth="1"/>
    <col min="3" max="3" width="60.75" style="1" customWidth="1"/>
    <col min="4" max="4" width="10.75" style="1" customWidth="1"/>
    <col min="5" max="5" width="7.75" style="1" customWidth="1"/>
    <col min="6" max="9" width="14.125" style="1" customWidth="1"/>
    <col min="10" max="10" width="20.75" style="1" customWidth="1"/>
    <col min="11" max="11" width="13.125" style="1" customWidth="1"/>
    <col min="12" max="16384" width="9" style="1"/>
  </cols>
  <sheetData>
    <row r="1" spans="1:239" ht="24" customHeight="1" thickBot="1">
      <c r="A1" s="384" t="s">
        <v>20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45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</row>
    <row r="2" spans="1:239" ht="24" customHeight="1">
      <c r="A2" s="181" t="str">
        <f>"ส่วนที่ 1 ค่างานก่อสร้าง  "&amp;    'ปร.5.1 ค่างานต้นทุน'!B15</f>
        <v>ส่วนที่ 1 ค่างานก่อสร้าง  หมวดงานรื้อถอน</v>
      </c>
      <c r="B2" s="111"/>
      <c r="C2" s="111"/>
      <c r="D2" s="115"/>
      <c r="E2" s="116"/>
      <c r="F2" s="430"/>
      <c r="G2" s="431"/>
      <c r="H2" s="431"/>
      <c r="I2" s="431"/>
      <c r="J2" s="432"/>
      <c r="K2" s="63"/>
      <c r="L2" s="45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</row>
    <row r="3" spans="1:239" ht="24" customHeight="1">
      <c r="A3" s="182" t="s">
        <v>372</v>
      </c>
      <c r="B3" s="56"/>
      <c r="C3" s="55"/>
      <c r="D3" s="117"/>
      <c r="E3" s="118"/>
      <c r="F3" s="433"/>
      <c r="G3" s="434"/>
      <c r="H3" s="434"/>
      <c r="I3" s="434"/>
      <c r="J3" s="435"/>
      <c r="K3" s="64"/>
      <c r="L3" s="45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</row>
    <row r="4" spans="1:239" ht="24" customHeight="1">
      <c r="A4" s="182" t="s">
        <v>0</v>
      </c>
      <c r="B4" s="56"/>
      <c r="C4" s="55"/>
      <c r="D4" s="55"/>
      <c r="E4" s="118"/>
      <c r="F4" s="433"/>
      <c r="G4" s="434"/>
      <c r="H4" s="434"/>
      <c r="I4" s="434"/>
      <c r="J4" s="435"/>
      <c r="K4" s="64"/>
      <c r="L4" s="45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</row>
    <row r="5" spans="1:239" ht="24" customHeight="1">
      <c r="A5" s="5" t="s">
        <v>370</v>
      </c>
      <c r="B5" s="56"/>
      <c r="C5" s="55"/>
      <c r="D5" s="119"/>
      <c r="E5" s="118"/>
      <c r="F5" s="436"/>
      <c r="G5" s="437"/>
      <c r="H5" s="437"/>
      <c r="I5" s="437"/>
      <c r="J5" s="438"/>
      <c r="K5" s="65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</row>
    <row r="6" spans="1:239" ht="24" customHeight="1" thickBot="1">
      <c r="A6" s="183"/>
      <c r="B6" s="57"/>
      <c r="C6" s="58"/>
      <c r="D6" s="59"/>
      <c r="E6" s="60"/>
      <c r="F6" s="61" t="s">
        <v>21</v>
      </c>
      <c r="G6" s="62"/>
      <c r="H6" s="385"/>
      <c r="I6" s="385"/>
      <c r="J6" s="58"/>
      <c r="K6" s="58" t="s">
        <v>1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</row>
    <row r="7" spans="1:239" ht="24" customHeight="1" thickTop="1">
      <c r="A7" s="386" t="s">
        <v>5</v>
      </c>
      <c r="B7" s="388" t="s">
        <v>6</v>
      </c>
      <c r="C7" s="389"/>
      <c r="D7" s="392" t="s">
        <v>22</v>
      </c>
      <c r="E7" s="392" t="s">
        <v>23</v>
      </c>
      <c r="F7" s="394" t="s">
        <v>24</v>
      </c>
      <c r="G7" s="395"/>
      <c r="H7" s="394" t="s">
        <v>25</v>
      </c>
      <c r="I7" s="395"/>
      <c r="J7" s="174" t="s">
        <v>26</v>
      </c>
      <c r="K7" s="396" t="s">
        <v>10</v>
      </c>
      <c r="L7" s="48"/>
      <c r="M7" s="48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</row>
    <row r="8" spans="1:239" ht="24" customHeight="1" thickBot="1">
      <c r="A8" s="387"/>
      <c r="B8" s="390"/>
      <c r="C8" s="391"/>
      <c r="D8" s="393"/>
      <c r="E8" s="393"/>
      <c r="F8" s="51" t="s">
        <v>27</v>
      </c>
      <c r="G8" s="52" t="s">
        <v>28</v>
      </c>
      <c r="H8" s="51" t="s">
        <v>27</v>
      </c>
      <c r="I8" s="52" t="s">
        <v>28</v>
      </c>
      <c r="J8" s="175" t="s">
        <v>29</v>
      </c>
      <c r="K8" s="397"/>
      <c r="L8" s="48"/>
      <c r="M8" s="48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</row>
    <row r="9" spans="1:239" ht="24" customHeight="1" thickTop="1">
      <c r="A9" s="184">
        <v>2</v>
      </c>
      <c r="B9" s="380" t="s">
        <v>65</v>
      </c>
      <c r="C9" s="381"/>
      <c r="D9" s="66"/>
      <c r="E9" s="67"/>
      <c r="F9" s="66"/>
      <c r="G9" s="66"/>
      <c r="H9" s="66"/>
      <c r="I9" s="66"/>
      <c r="J9" s="66"/>
      <c r="K9" s="66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</row>
    <row r="10" spans="1:239" ht="24" customHeight="1">
      <c r="A10" s="177">
        <v>2.1</v>
      </c>
      <c r="B10" s="129" t="str">
        <f>B30</f>
        <v>งานวัสดุผิวพื้น</v>
      </c>
      <c r="C10" s="178"/>
      <c r="D10" s="68">
        <v>1</v>
      </c>
      <c r="E10" s="69" t="s">
        <v>40</v>
      </c>
      <c r="F10" s="68"/>
      <c r="G10" s="68"/>
      <c r="H10" s="68"/>
      <c r="I10" s="68"/>
      <c r="J10" s="68"/>
      <c r="K10" s="68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</row>
    <row r="11" spans="1:239" ht="24" customHeight="1">
      <c r="A11" s="177">
        <v>2.2000000000000002</v>
      </c>
      <c r="B11" s="129" t="str">
        <f>B41</f>
        <v>งานผนังก่อและตกแต่งผิวผนัง</v>
      </c>
      <c r="C11" s="178"/>
      <c r="D11" s="68">
        <v>1</v>
      </c>
      <c r="E11" s="69" t="s">
        <v>40</v>
      </c>
      <c r="F11" s="68"/>
      <c r="G11" s="68"/>
      <c r="H11" s="68"/>
      <c r="I11" s="68"/>
      <c r="J11" s="68"/>
      <c r="K11" s="68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</row>
    <row r="12" spans="1:239" ht="24" customHeight="1">
      <c r="A12" s="177">
        <v>2.2999999999999998</v>
      </c>
      <c r="B12" s="129" t="str">
        <f>B49</f>
        <v>งานฝ้าเพดาน</v>
      </c>
      <c r="C12" s="178"/>
      <c r="D12" s="68">
        <v>1</v>
      </c>
      <c r="E12" s="69" t="s">
        <v>40</v>
      </c>
      <c r="F12" s="68"/>
      <c r="G12" s="68"/>
      <c r="H12" s="68"/>
      <c r="I12" s="68"/>
      <c r="J12" s="68"/>
      <c r="K12" s="68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</row>
    <row r="13" spans="1:239" ht="24" customHeight="1">
      <c r="A13" s="177">
        <v>2.4</v>
      </c>
      <c r="B13" s="129" t="str">
        <f>B54</f>
        <v>งานสุขภัณฑ์ และอุปกรณ์ประกอบ</v>
      </c>
      <c r="C13" s="178"/>
      <c r="D13" s="68">
        <v>1</v>
      </c>
      <c r="E13" s="69" t="s">
        <v>40</v>
      </c>
      <c r="F13" s="68"/>
      <c r="G13" s="68"/>
      <c r="H13" s="68"/>
      <c r="I13" s="68"/>
      <c r="J13" s="68"/>
      <c r="K13" s="68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</row>
    <row r="14" spans="1:239" ht="24" customHeight="1">
      <c r="A14" s="177">
        <v>2.5</v>
      </c>
      <c r="B14" s="129" t="str">
        <f>B92</f>
        <v>งานประตู - หน้าต่าง</v>
      </c>
      <c r="C14" s="178"/>
      <c r="D14" s="68">
        <v>1</v>
      </c>
      <c r="E14" s="69" t="s">
        <v>40</v>
      </c>
      <c r="F14" s="68"/>
      <c r="G14" s="68"/>
      <c r="H14" s="68"/>
      <c r="I14" s="68"/>
      <c r="J14" s="68"/>
      <c r="K14" s="68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</row>
    <row r="15" spans="1:239" ht="24" customHeight="1">
      <c r="A15" s="177">
        <v>2.6</v>
      </c>
      <c r="B15" s="129" t="str">
        <f>B109</f>
        <v>งานทาสี</v>
      </c>
      <c r="C15" s="178"/>
      <c r="D15" s="68">
        <v>1</v>
      </c>
      <c r="E15" s="69" t="s">
        <v>40</v>
      </c>
      <c r="F15" s="68"/>
      <c r="G15" s="68"/>
      <c r="H15" s="68"/>
      <c r="I15" s="68"/>
      <c r="J15" s="68"/>
      <c r="K15" s="68"/>
    </row>
    <row r="16" spans="1:239" ht="24" customHeight="1">
      <c r="A16" s="177">
        <v>2.7</v>
      </c>
      <c r="B16" s="129" t="str">
        <f>B116</f>
        <v>งานอื่นๆ</v>
      </c>
      <c r="C16" s="178"/>
      <c r="D16" s="68">
        <v>1</v>
      </c>
      <c r="E16" s="69" t="s">
        <v>40</v>
      </c>
      <c r="F16" s="68"/>
      <c r="G16" s="68"/>
      <c r="H16" s="68"/>
      <c r="I16" s="68"/>
      <c r="J16" s="68"/>
      <c r="K16" s="68"/>
    </row>
    <row r="17" spans="1:11" ht="24" customHeight="1">
      <c r="A17" s="79"/>
      <c r="B17" s="54"/>
      <c r="C17" s="94"/>
      <c r="D17" s="68"/>
      <c r="E17" s="69"/>
      <c r="F17" s="68"/>
      <c r="G17" s="68"/>
      <c r="H17" s="68"/>
      <c r="I17" s="68"/>
      <c r="J17" s="68"/>
      <c r="K17" s="68"/>
    </row>
    <row r="18" spans="1:11" ht="24" customHeight="1">
      <c r="A18" s="79"/>
      <c r="B18" s="54"/>
      <c r="C18" s="94"/>
      <c r="D18" s="68"/>
      <c r="E18" s="69"/>
      <c r="F18" s="68"/>
      <c r="G18" s="68"/>
      <c r="H18" s="68"/>
      <c r="I18" s="68"/>
      <c r="J18" s="68"/>
      <c r="K18" s="68"/>
    </row>
    <row r="19" spans="1:11" ht="24" customHeight="1">
      <c r="A19" s="79"/>
      <c r="B19" s="54"/>
      <c r="C19" s="94"/>
      <c r="D19" s="68"/>
      <c r="E19" s="69"/>
      <c r="F19" s="68"/>
      <c r="G19" s="68"/>
      <c r="H19" s="68"/>
      <c r="I19" s="68"/>
      <c r="J19" s="68"/>
      <c r="K19" s="68"/>
    </row>
    <row r="20" spans="1:11" ht="24" customHeight="1">
      <c r="A20" s="79"/>
      <c r="B20" s="54"/>
      <c r="C20" s="94"/>
      <c r="D20" s="68"/>
      <c r="E20" s="69"/>
      <c r="F20" s="68"/>
      <c r="G20" s="68"/>
      <c r="H20" s="68"/>
      <c r="I20" s="68"/>
      <c r="J20" s="68"/>
      <c r="K20" s="68"/>
    </row>
    <row r="21" spans="1:11" ht="24" customHeight="1">
      <c r="A21" s="79"/>
      <c r="B21" s="54"/>
      <c r="C21" s="94"/>
      <c r="D21" s="68"/>
      <c r="E21" s="69"/>
      <c r="F21" s="68"/>
      <c r="G21" s="68"/>
      <c r="H21" s="68"/>
      <c r="I21" s="68"/>
      <c r="J21" s="68"/>
      <c r="K21" s="68"/>
    </row>
    <row r="22" spans="1:11" ht="24" customHeight="1">
      <c r="A22" s="79"/>
      <c r="B22" s="54"/>
      <c r="C22" s="94"/>
      <c r="D22" s="68"/>
      <c r="E22" s="69"/>
      <c r="F22" s="68"/>
      <c r="G22" s="68"/>
      <c r="H22" s="68"/>
      <c r="I22" s="68"/>
      <c r="J22" s="68"/>
      <c r="K22" s="68"/>
    </row>
    <row r="23" spans="1:11" ht="24" customHeight="1">
      <c r="A23" s="79"/>
      <c r="B23" s="54"/>
      <c r="C23" s="94"/>
      <c r="D23" s="68"/>
      <c r="E23" s="69"/>
      <c r="F23" s="68"/>
      <c r="G23" s="68"/>
      <c r="H23" s="68"/>
      <c r="I23" s="68"/>
      <c r="J23" s="68"/>
      <c r="K23" s="68"/>
    </row>
    <row r="24" spans="1:11" ht="24" customHeight="1">
      <c r="A24" s="79"/>
      <c r="B24" s="54"/>
      <c r="C24" s="94"/>
      <c r="D24" s="68"/>
      <c r="E24" s="69"/>
      <c r="F24" s="68"/>
      <c r="G24" s="68"/>
      <c r="H24" s="68"/>
      <c r="I24" s="68"/>
      <c r="J24" s="68"/>
      <c r="K24" s="68"/>
    </row>
    <row r="25" spans="1:11" ht="24" customHeight="1">
      <c r="A25" s="109"/>
      <c r="B25" s="54"/>
      <c r="C25" s="94"/>
      <c r="D25" s="68"/>
      <c r="E25" s="69"/>
      <c r="F25" s="68"/>
      <c r="G25" s="68"/>
      <c r="H25" s="68"/>
      <c r="I25" s="68"/>
      <c r="J25" s="68"/>
      <c r="K25" s="68"/>
    </row>
    <row r="26" spans="1:11" ht="24" customHeight="1">
      <c r="A26" s="53"/>
      <c r="B26" s="54"/>
      <c r="C26" s="94"/>
      <c r="D26" s="68"/>
      <c r="E26" s="69"/>
      <c r="F26" s="68"/>
      <c r="G26" s="68"/>
      <c r="H26" s="68"/>
      <c r="I26" s="68"/>
      <c r="J26" s="68"/>
      <c r="K26" s="68"/>
    </row>
    <row r="27" spans="1:11" ht="24" customHeight="1">
      <c r="A27" s="53"/>
      <c r="B27" s="54"/>
      <c r="C27" s="94"/>
      <c r="D27" s="68"/>
      <c r="E27" s="69"/>
      <c r="F27" s="68"/>
      <c r="G27" s="68"/>
      <c r="H27" s="68"/>
      <c r="I27" s="68"/>
      <c r="J27" s="68"/>
      <c r="K27" s="68"/>
    </row>
    <row r="28" spans="1:11" ht="24" customHeight="1">
      <c r="A28" s="53"/>
      <c r="B28" s="54"/>
      <c r="C28" s="94"/>
      <c r="D28" s="68"/>
      <c r="E28" s="69"/>
      <c r="F28" s="68"/>
      <c r="G28" s="68"/>
      <c r="H28" s="68"/>
      <c r="I28" s="68"/>
      <c r="J28" s="68"/>
      <c r="K28" s="68"/>
    </row>
    <row r="29" spans="1:11" ht="24" customHeight="1">
      <c r="A29" s="170"/>
      <c r="B29" s="382" t="str">
        <f>"รวม "&amp;B9</f>
        <v>รวม หมวดงานสถาปัตยกรรม</v>
      </c>
      <c r="C29" s="383"/>
      <c r="D29" s="124"/>
      <c r="E29" s="171"/>
      <c r="F29" s="124"/>
      <c r="G29" s="124"/>
      <c r="H29" s="124"/>
      <c r="I29" s="124"/>
      <c r="J29" s="124"/>
      <c r="K29" s="170"/>
    </row>
    <row r="30" spans="1:11">
      <c r="A30" s="105">
        <v>2.1</v>
      </c>
      <c r="B30" s="173" t="s">
        <v>72</v>
      </c>
      <c r="C30" s="106"/>
      <c r="D30" s="102"/>
      <c r="E30" s="103"/>
      <c r="F30" s="102"/>
      <c r="G30" s="102"/>
      <c r="H30" s="102"/>
      <c r="I30" s="102"/>
      <c r="J30" s="102"/>
      <c r="K30" s="102"/>
    </row>
    <row r="31" spans="1:11">
      <c r="A31" s="107"/>
      <c r="B31" s="310"/>
      <c r="C31" s="143" t="s">
        <v>367</v>
      </c>
      <c r="D31" s="68">
        <v>14.67</v>
      </c>
      <c r="E31" s="69" t="s">
        <v>357</v>
      </c>
      <c r="F31" s="68"/>
      <c r="G31" s="68"/>
      <c r="H31" s="68"/>
      <c r="I31" s="68"/>
      <c r="J31" s="68"/>
      <c r="K31" s="76"/>
    </row>
    <row r="32" spans="1:11">
      <c r="A32" s="107"/>
      <c r="B32" s="310"/>
      <c r="C32" s="143" t="s">
        <v>368</v>
      </c>
      <c r="D32" s="68">
        <v>17.600000000000001</v>
      </c>
      <c r="E32" s="69" t="s">
        <v>357</v>
      </c>
      <c r="F32" s="68"/>
      <c r="G32" s="68"/>
      <c r="H32" s="68"/>
      <c r="I32" s="68"/>
      <c r="J32" s="68"/>
      <c r="K32" s="76"/>
    </row>
    <row r="33" spans="1:11">
      <c r="A33" s="107"/>
      <c r="B33" s="310"/>
      <c r="C33" s="143" t="s">
        <v>365</v>
      </c>
      <c r="D33" s="68">
        <v>861.09</v>
      </c>
      <c r="E33" s="69" t="s">
        <v>363</v>
      </c>
      <c r="F33" s="68"/>
      <c r="G33" s="68"/>
      <c r="H33" s="68"/>
      <c r="I33" s="68"/>
      <c r="J33" s="68"/>
      <c r="K33" s="76"/>
    </row>
    <row r="34" spans="1:11">
      <c r="A34" s="107"/>
      <c r="B34" s="310"/>
      <c r="C34" s="143" t="s">
        <v>366</v>
      </c>
      <c r="D34" s="68">
        <f>D33*0.03</f>
        <v>25.832699999999999</v>
      </c>
      <c r="E34" s="69" t="s">
        <v>363</v>
      </c>
      <c r="F34" s="68"/>
      <c r="G34" s="68"/>
      <c r="H34" s="68"/>
      <c r="I34" s="68"/>
      <c r="J34" s="68"/>
      <c r="K34" s="76"/>
    </row>
    <row r="35" spans="1:11">
      <c r="A35" s="81"/>
      <c r="B35" s="54"/>
      <c r="C35" s="143" t="s">
        <v>361</v>
      </c>
      <c r="D35" s="68">
        <v>112.8</v>
      </c>
      <c r="E35" s="69" t="s">
        <v>16</v>
      </c>
      <c r="F35" s="68"/>
      <c r="G35" s="68"/>
      <c r="H35" s="68"/>
      <c r="I35" s="68"/>
      <c r="J35" s="68"/>
      <c r="K35" s="68"/>
    </row>
    <row r="36" spans="1:11">
      <c r="A36" s="81"/>
      <c r="B36" s="54"/>
      <c r="C36" s="147" t="s">
        <v>362</v>
      </c>
      <c r="D36" s="69">
        <v>2470.4</v>
      </c>
      <c r="E36" s="69" t="s">
        <v>363</v>
      </c>
      <c r="F36" s="157"/>
      <c r="G36" s="68"/>
      <c r="H36" s="68"/>
      <c r="I36" s="68"/>
      <c r="J36" s="68"/>
      <c r="K36" s="68"/>
    </row>
    <row r="37" spans="1:11">
      <c r="A37" s="81"/>
      <c r="B37" s="54"/>
      <c r="C37" s="147" t="s">
        <v>67</v>
      </c>
      <c r="D37" s="69">
        <v>121.75</v>
      </c>
      <c r="E37" s="69" t="s">
        <v>16</v>
      </c>
      <c r="F37" s="157"/>
      <c r="G37" s="68"/>
      <c r="H37" s="68"/>
      <c r="I37" s="68"/>
      <c r="J37" s="68"/>
      <c r="K37" s="68"/>
    </row>
    <row r="38" spans="1:11">
      <c r="A38" s="81"/>
      <c r="B38" s="54"/>
      <c r="C38" s="147" t="s">
        <v>68</v>
      </c>
      <c r="D38" s="69">
        <v>21.9</v>
      </c>
      <c r="E38" s="69" t="s">
        <v>16</v>
      </c>
      <c r="F38" s="158"/>
      <c r="G38" s="68"/>
      <c r="H38" s="68"/>
      <c r="I38" s="68"/>
      <c r="J38" s="68"/>
      <c r="K38" s="68"/>
    </row>
    <row r="39" spans="1:11">
      <c r="A39" s="53"/>
      <c r="B39" s="54"/>
      <c r="C39" s="88"/>
      <c r="D39" s="68"/>
      <c r="E39" s="69"/>
      <c r="F39" s="68"/>
      <c r="G39" s="68"/>
      <c r="H39" s="68"/>
      <c r="I39" s="68"/>
      <c r="J39" s="68"/>
      <c r="K39" s="132"/>
    </row>
    <row r="40" spans="1:11">
      <c r="A40" s="95"/>
      <c r="B40" s="96"/>
      <c r="C40" s="89" t="str">
        <f>"รวม"&amp;B30</f>
        <v>รวมงานวัสดุผิวพื้น</v>
      </c>
      <c r="D40" s="97"/>
      <c r="E40" s="97"/>
      <c r="F40" s="97"/>
      <c r="G40" s="97"/>
      <c r="H40" s="97"/>
      <c r="I40" s="97"/>
      <c r="J40" s="97"/>
      <c r="K40" s="97"/>
    </row>
    <row r="41" spans="1:11">
      <c r="A41" s="107">
        <v>2.2000000000000002</v>
      </c>
      <c r="B41" s="145" t="s">
        <v>77</v>
      </c>
      <c r="D41" s="76"/>
      <c r="E41" s="77"/>
      <c r="F41" s="76"/>
      <c r="G41" s="76"/>
      <c r="H41" s="76"/>
      <c r="I41" s="76"/>
      <c r="J41" s="76"/>
      <c r="K41" s="169"/>
    </row>
    <row r="42" spans="1:11">
      <c r="A42" s="166"/>
      <c r="B42" s="172"/>
      <c r="C42" s="146" t="s">
        <v>74</v>
      </c>
      <c r="D42" s="69">
        <v>277.82</v>
      </c>
      <c r="E42" s="69" t="s">
        <v>16</v>
      </c>
      <c r="F42" s="68"/>
      <c r="G42" s="68"/>
      <c r="H42" s="68"/>
      <c r="I42" s="68"/>
      <c r="J42" s="68"/>
      <c r="K42" s="166"/>
    </row>
    <row r="43" spans="1:11">
      <c r="A43" s="166"/>
      <c r="B43" s="172"/>
      <c r="C43" s="143" t="s">
        <v>73</v>
      </c>
      <c r="D43" s="68">
        <v>555.65</v>
      </c>
      <c r="E43" s="69" t="s">
        <v>16</v>
      </c>
      <c r="F43" s="68"/>
      <c r="G43" s="68"/>
      <c r="H43" s="68"/>
      <c r="I43" s="68"/>
      <c r="J43" s="68"/>
      <c r="K43" s="166"/>
    </row>
    <row r="44" spans="1:11">
      <c r="A44" s="166"/>
      <c r="B44" s="172"/>
      <c r="C44" s="147" t="s">
        <v>75</v>
      </c>
      <c r="D44" s="68">
        <v>97</v>
      </c>
      <c r="E44" s="69" t="s">
        <v>46</v>
      </c>
      <c r="F44" s="68"/>
      <c r="G44" s="68"/>
      <c r="H44" s="68"/>
      <c r="I44" s="68"/>
      <c r="J44" s="68"/>
      <c r="K44" s="166"/>
    </row>
    <row r="45" spans="1:11">
      <c r="A45" s="166"/>
      <c r="B45" s="172"/>
      <c r="C45" s="147" t="s">
        <v>69</v>
      </c>
      <c r="D45" s="69">
        <v>14</v>
      </c>
      <c r="E45" s="69" t="s">
        <v>70</v>
      </c>
      <c r="F45" s="68"/>
      <c r="G45" s="68"/>
      <c r="H45" s="68"/>
      <c r="I45" s="68"/>
      <c r="J45" s="68"/>
      <c r="K45" s="166"/>
    </row>
    <row r="46" spans="1:11">
      <c r="A46" s="166"/>
      <c r="B46" s="172"/>
      <c r="C46" s="147" t="s">
        <v>76</v>
      </c>
      <c r="D46" s="69">
        <v>388.71</v>
      </c>
      <c r="E46" s="69" t="s">
        <v>16</v>
      </c>
      <c r="F46" s="68"/>
      <c r="G46" s="68"/>
      <c r="H46" s="68"/>
      <c r="I46" s="68"/>
      <c r="J46" s="68"/>
      <c r="K46" s="166"/>
    </row>
    <row r="47" spans="1:11">
      <c r="A47" s="53"/>
      <c r="B47" s="54"/>
      <c r="C47" s="88"/>
      <c r="D47" s="68"/>
      <c r="E47" s="69"/>
      <c r="F47" s="68"/>
      <c r="G47" s="68"/>
      <c r="H47" s="68"/>
      <c r="I47" s="68"/>
      <c r="J47" s="68"/>
      <c r="K47" s="104"/>
    </row>
    <row r="48" spans="1:11">
      <c r="A48" s="95"/>
      <c r="B48" s="96"/>
      <c r="C48" s="89" t="str">
        <f>"รวม"&amp;B41</f>
        <v>รวมงานผนังก่อและตกแต่งผิวผนัง</v>
      </c>
      <c r="D48" s="97"/>
      <c r="E48" s="97"/>
      <c r="F48" s="97"/>
      <c r="G48" s="97"/>
      <c r="H48" s="97"/>
      <c r="I48" s="97"/>
      <c r="J48" s="97"/>
      <c r="K48" s="97"/>
    </row>
    <row r="49" spans="1:11">
      <c r="A49" s="107">
        <v>2.2999999999999998</v>
      </c>
      <c r="B49" s="145" t="s">
        <v>71</v>
      </c>
      <c r="D49" s="76"/>
      <c r="E49" s="77"/>
      <c r="F49" s="76"/>
      <c r="G49" s="76"/>
      <c r="H49" s="76"/>
      <c r="I49" s="76"/>
      <c r="J49" s="76"/>
      <c r="K49" s="169"/>
    </row>
    <row r="50" spans="1:11">
      <c r="A50" s="166"/>
      <c r="B50" s="172"/>
      <c r="C50" s="146" t="s">
        <v>78</v>
      </c>
      <c r="D50" s="69">
        <v>81.319999999999993</v>
      </c>
      <c r="E50" s="69" t="s">
        <v>16</v>
      </c>
      <c r="F50" s="68"/>
      <c r="G50" s="68"/>
      <c r="H50" s="68"/>
      <c r="I50" s="68"/>
      <c r="J50" s="68"/>
      <c r="K50" s="166"/>
    </row>
    <row r="51" spans="1:11">
      <c r="A51" s="80"/>
      <c r="B51" s="54"/>
      <c r="C51" s="128"/>
      <c r="D51" s="76"/>
      <c r="E51" s="69"/>
      <c r="F51" s="68"/>
      <c r="G51" s="68"/>
      <c r="H51" s="68"/>
      <c r="I51" s="68"/>
      <c r="J51" s="68"/>
      <c r="K51" s="68"/>
    </row>
    <row r="52" spans="1:11">
      <c r="A52" s="53"/>
      <c r="B52" s="54"/>
      <c r="C52" s="88"/>
      <c r="D52" s="68"/>
      <c r="E52" s="69"/>
      <c r="F52" s="68"/>
      <c r="G52" s="68"/>
      <c r="H52" s="68"/>
      <c r="I52" s="68"/>
      <c r="J52" s="68"/>
      <c r="K52" s="104"/>
    </row>
    <row r="53" spans="1:11">
      <c r="A53" s="95"/>
      <c r="B53" s="96"/>
      <c r="C53" s="89" t="str">
        <f>"รวม"&amp;B49</f>
        <v>รวมงานฝ้าเพดาน</v>
      </c>
      <c r="D53" s="97"/>
      <c r="E53" s="97"/>
      <c r="F53" s="97"/>
      <c r="G53" s="97"/>
      <c r="H53" s="97"/>
      <c r="I53" s="97"/>
      <c r="J53" s="97"/>
      <c r="K53" s="97"/>
    </row>
    <row r="54" spans="1:11">
      <c r="A54" s="105">
        <v>2.4</v>
      </c>
      <c r="B54" s="173" t="s">
        <v>79</v>
      </c>
      <c r="C54" s="106"/>
      <c r="D54" s="102"/>
      <c r="E54" s="103"/>
      <c r="F54" s="102"/>
      <c r="G54" s="102"/>
      <c r="H54" s="102"/>
      <c r="I54" s="102"/>
      <c r="J54" s="102"/>
      <c r="K54" s="102"/>
    </row>
    <row r="55" spans="1:11">
      <c r="A55" s="81"/>
      <c r="B55" s="54"/>
      <c r="C55" s="143" t="s">
        <v>80</v>
      </c>
      <c r="D55" s="68">
        <v>13</v>
      </c>
      <c r="E55" s="69" t="s">
        <v>33</v>
      </c>
      <c r="F55" s="68"/>
      <c r="G55" s="68"/>
      <c r="H55" s="68"/>
      <c r="I55" s="68"/>
      <c r="J55" s="68"/>
      <c r="K55" s="68"/>
    </row>
    <row r="56" spans="1:11">
      <c r="A56" s="81"/>
      <c r="B56" s="54"/>
      <c r="C56" s="143" t="s">
        <v>81</v>
      </c>
      <c r="D56" s="126">
        <v>13</v>
      </c>
      <c r="E56" s="69" t="s">
        <v>33</v>
      </c>
      <c r="F56" s="157"/>
      <c r="G56" s="68"/>
      <c r="H56" s="68"/>
      <c r="I56" s="68"/>
      <c r="J56" s="68"/>
      <c r="K56" s="68"/>
    </row>
    <row r="57" spans="1:11">
      <c r="A57" s="81"/>
      <c r="B57" s="54"/>
      <c r="C57" s="143" t="s">
        <v>82</v>
      </c>
      <c r="D57" s="126">
        <v>3</v>
      </c>
      <c r="E57" s="69" t="s">
        <v>33</v>
      </c>
      <c r="F57" s="157"/>
      <c r="G57" s="68"/>
      <c r="H57" s="68"/>
      <c r="I57" s="68"/>
      <c r="J57" s="68"/>
      <c r="K57" s="68"/>
    </row>
    <row r="58" spans="1:11">
      <c r="A58" s="81"/>
      <c r="B58" s="54"/>
      <c r="C58" s="143" t="s">
        <v>83</v>
      </c>
      <c r="D58" s="126">
        <v>15</v>
      </c>
      <c r="E58" s="69" t="s">
        <v>33</v>
      </c>
      <c r="F58" s="158"/>
      <c r="G58" s="68"/>
      <c r="H58" s="68"/>
      <c r="I58" s="68"/>
      <c r="J58" s="68"/>
      <c r="K58" s="68"/>
    </row>
    <row r="59" spans="1:11">
      <c r="A59" s="80"/>
      <c r="B59" s="54"/>
      <c r="C59" s="143" t="s">
        <v>84</v>
      </c>
      <c r="D59" s="126">
        <v>1</v>
      </c>
      <c r="E59" s="69" t="s">
        <v>33</v>
      </c>
      <c r="F59" s="158"/>
      <c r="G59" s="68"/>
      <c r="H59" s="68"/>
      <c r="I59" s="68"/>
      <c r="J59" s="68"/>
      <c r="K59" s="68"/>
    </row>
    <row r="60" spans="1:11">
      <c r="A60" s="166"/>
      <c r="B60" s="172"/>
      <c r="C60" s="143" t="s">
        <v>92</v>
      </c>
      <c r="D60" s="68">
        <v>15</v>
      </c>
      <c r="E60" s="69" t="s">
        <v>33</v>
      </c>
      <c r="F60" s="68"/>
      <c r="G60" s="68"/>
      <c r="H60" s="68"/>
      <c r="I60" s="68"/>
      <c r="J60" s="68"/>
      <c r="K60" s="166"/>
    </row>
    <row r="61" spans="1:11">
      <c r="A61" s="166"/>
      <c r="B61" s="172"/>
      <c r="C61" s="143" t="s">
        <v>91</v>
      </c>
      <c r="D61" s="69">
        <v>1</v>
      </c>
      <c r="E61" s="69" t="s">
        <v>33</v>
      </c>
      <c r="F61" s="68"/>
      <c r="G61" s="68"/>
      <c r="H61" s="68"/>
      <c r="I61" s="68"/>
      <c r="J61" s="68"/>
      <c r="K61" s="166"/>
    </row>
    <row r="62" spans="1:11">
      <c r="A62" s="166"/>
      <c r="B62" s="172"/>
      <c r="C62" s="143" t="s">
        <v>85</v>
      </c>
      <c r="D62" s="69">
        <v>7</v>
      </c>
      <c r="E62" s="69" t="s">
        <v>33</v>
      </c>
      <c r="F62" s="68"/>
      <c r="G62" s="68"/>
      <c r="H62" s="68"/>
      <c r="I62" s="68"/>
      <c r="J62" s="68"/>
      <c r="K62" s="166"/>
    </row>
    <row r="63" spans="1:11">
      <c r="A63" s="166"/>
      <c r="B63" s="172"/>
      <c r="C63" s="143" t="s">
        <v>345</v>
      </c>
      <c r="D63" s="69">
        <v>7</v>
      </c>
      <c r="E63" s="69" t="s">
        <v>33</v>
      </c>
      <c r="F63" s="68"/>
      <c r="G63" s="68"/>
      <c r="H63" s="68"/>
      <c r="I63" s="68"/>
      <c r="J63" s="68"/>
      <c r="K63" s="166"/>
    </row>
    <row r="64" spans="1:11">
      <c r="A64" s="166"/>
      <c r="B64" s="172"/>
      <c r="C64" s="143" t="s">
        <v>87</v>
      </c>
      <c r="D64" s="69">
        <v>4</v>
      </c>
      <c r="E64" s="69" t="s">
        <v>33</v>
      </c>
      <c r="F64" s="68"/>
      <c r="G64" s="68"/>
      <c r="H64" s="68"/>
      <c r="I64" s="68"/>
      <c r="J64" s="68"/>
      <c r="K64" s="166"/>
    </row>
    <row r="65" spans="1:11">
      <c r="A65" s="166"/>
      <c r="B65" s="172"/>
      <c r="C65" s="143" t="s">
        <v>88</v>
      </c>
      <c r="D65" s="69">
        <v>7</v>
      </c>
      <c r="E65" s="69" t="s">
        <v>33</v>
      </c>
      <c r="F65" s="68"/>
      <c r="G65" s="68"/>
      <c r="H65" s="68"/>
      <c r="I65" s="68"/>
      <c r="J65" s="68"/>
      <c r="K65" s="166"/>
    </row>
    <row r="66" spans="1:11">
      <c r="A66" s="166"/>
      <c r="B66" s="172"/>
      <c r="C66" s="143" t="s">
        <v>89</v>
      </c>
      <c r="D66" s="69">
        <v>6</v>
      </c>
      <c r="E66" s="69" t="s">
        <v>33</v>
      </c>
      <c r="F66" s="68"/>
      <c r="G66" s="68"/>
      <c r="H66" s="68"/>
      <c r="I66" s="68"/>
      <c r="J66" s="68"/>
      <c r="K66" s="166"/>
    </row>
    <row r="67" spans="1:11">
      <c r="A67" s="166"/>
      <c r="B67" s="172"/>
      <c r="C67" s="143" t="s">
        <v>90</v>
      </c>
      <c r="D67" s="69">
        <v>16</v>
      </c>
      <c r="E67" s="69" t="s">
        <v>33</v>
      </c>
      <c r="F67" s="68"/>
      <c r="G67" s="68"/>
      <c r="H67" s="68"/>
      <c r="I67" s="68"/>
      <c r="J67" s="68"/>
      <c r="K67" s="166"/>
    </row>
    <row r="68" spans="1:11">
      <c r="A68" s="80"/>
      <c r="B68" s="54"/>
      <c r="C68" s="143" t="s">
        <v>86</v>
      </c>
      <c r="D68" s="126">
        <v>10</v>
      </c>
      <c r="E68" s="69" t="s">
        <v>33</v>
      </c>
      <c r="F68" s="158"/>
      <c r="G68" s="68"/>
      <c r="H68" s="68"/>
      <c r="I68" s="68"/>
      <c r="J68" s="68"/>
      <c r="K68" s="68"/>
    </row>
    <row r="69" spans="1:11">
      <c r="A69" s="166"/>
      <c r="B69" s="172"/>
      <c r="C69" s="143" t="s">
        <v>93</v>
      </c>
      <c r="D69" s="68">
        <v>10</v>
      </c>
      <c r="E69" s="69" t="s">
        <v>33</v>
      </c>
      <c r="F69" s="68"/>
      <c r="G69" s="68"/>
      <c r="H69" s="68"/>
      <c r="I69" s="68"/>
      <c r="J69" s="68"/>
      <c r="K69" s="166"/>
    </row>
    <row r="70" spans="1:11">
      <c r="A70" s="166"/>
      <c r="B70" s="172"/>
      <c r="C70" s="143" t="s">
        <v>94</v>
      </c>
      <c r="D70" s="69">
        <v>15</v>
      </c>
      <c r="E70" s="69" t="s">
        <v>33</v>
      </c>
      <c r="F70" s="68"/>
      <c r="G70" s="68"/>
      <c r="H70" s="68"/>
      <c r="I70" s="68"/>
      <c r="J70" s="68"/>
      <c r="K70" s="166"/>
    </row>
    <row r="71" spans="1:11">
      <c r="A71" s="166"/>
      <c r="B71" s="172"/>
      <c r="C71" s="143" t="s">
        <v>95</v>
      </c>
      <c r="D71" s="69">
        <v>1</v>
      </c>
      <c r="E71" s="69" t="s">
        <v>33</v>
      </c>
      <c r="F71" s="68"/>
      <c r="G71" s="68"/>
      <c r="H71" s="68"/>
      <c r="I71" s="68"/>
      <c r="J71" s="68"/>
      <c r="K71" s="166"/>
    </row>
    <row r="72" spans="1:11">
      <c r="A72" s="80"/>
      <c r="B72" s="54"/>
      <c r="C72" s="143" t="s">
        <v>96</v>
      </c>
      <c r="D72" s="68">
        <v>1</v>
      </c>
      <c r="E72" s="69" t="s">
        <v>33</v>
      </c>
      <c r="F72" s="68"/>
      <c r="G72" s="68"/>
      <c r="H72" s="68"/>
      <c r="I72" s="68"/>
      <c r="J72" s="68"/>
      <c r="K72" s="68"/>
    </row>
    <row r="73" spans="1:11">
      <c r="A73" s="80"/>
      <c r="B73" s="254"/>
      <c r="C73" s="143" t="s">
        <v>353</v>
      </c>
      <c r="D73" s="68">
        <v>1</v>
      </c>
      <c r="E73" s="69" t="s">
        <v>33</v>
      </c>
      <c r="F73" s="68"/>
      <c r="G73" s="68"/>
      <c r="H73" s="68"/>
      <c r="I73" s="68"/>
      <c r="J73" s="68"/>
      <c r="K73" s="180"/>
    </row>
    <row r="74" spans="1:11">
      <c r="A74" s="80"/>
      <c r="B74" s="54"/>
      <c r="C74" s="143" t="s">
        <v>354</v>
      </c>
      <c r="D74" s="68">
        <v>1</v>
      </c>
      <c r="E74" s="69" t="s">
        <v>33</v>
      </c>
      <c r="F74" s="68"/>
      <c r="G74" s="68"/>
      <c r="H74" s="68"/>
      <c r="I74" s="68"/>
      <c r="J74" s="68"/>
      <c r="K74" s="180"/>
    </row>
    <row r="75" spans="1:11">
      <c r="A75" s="166"/>
      <c r="B75" s="172"/>
      <c r="C75" s="143" t="s">
        <v>97</v>
      </c>
      <c r="D75" s="69">
        <v>2</v>
      </c>
      <c r="E75" s="69" t="s">
        <v>33</v>
      </c>
      <c r="F75" s="68"/>
      <c r="G75" s="68"/>
      <c r="H75" s="68"/>
      <c r="I75" s="68"/>
      <c r="J75" s="68"/>
      <c r="K75" s="166"/>
    </row>
    <row r="76" spans="1:11">
      <c r="A76" s="80"/>
      <c r="B76" s="54"/>
      <c r="C76" s="143" t="s">
        <v>98</v>
      </c>
      <c r="D76" s="68">
        <v>1</v>
      </c>
      <c r="E76" s="69" t="s">
        <v>33</v>
      </c>
      <c r="F76" s="68"/>
      <c r="G76" s="68"/>
      <c r="H76" s="68"/>
      <c r="I76" s="68"/>
      <c r="J76" s="68"/>
      <c r="K76" s="68"/>
    </row>
    <row r="77" spans="1:11">
      <c r="A77" s="216"/>
      <c r="B77" s="255"/>
      <c r="C77" s="217"/>
      <c r="D77" s="100"/>
      <c r="E77" s="101"/>
      <c r="F77" s="100"/>
      <c r="G77" s="100"/>
      <c r="H77" s="100"/>
      <c r="I77" s="100"/>
      <c r="J77" s="100"/>
      <c r="K77" s="262"/>
    </row>
    <row r="78" spans="1:11">
      <c r="A78" s="105">
        <v>2.4</v>
      </c>
      <c r="B78" s="256" t="s">
        <v>108</v>
      </c>
      <c r="C78" s="218"/>
      <c r="D78" s="102"/>
      <c r="E78" s="103"/>
      <c r="F78" s="102"/>
      <c r="G78" s="102"/>
      <c r="H78" s="102"/>
      <c r="I78" s="102"/>
      <c r="J78" s="102"/>
      <c r="K78" s="265"/>
    </row>
    <row r="79" spans="1:11">
      <c r="A79" s="263"/>
      <c r="B79" s="205"/>
      <c r="C79" s="264" t="s">
        <v>99</v>
      </c>
      <c r="D79" s="76">
        <v>3</v>
      </c>
      <c r="E79" s="77" t="s">
        <v>33</v>
      </c>
      <c r="F79" s="76"/>
      <c r="G79" s="76"/>
      <c r="H79" s="76"/>
      <c r="I79" s="76"/>
      <c r="J79" s="76"/>
      <c r="K79" s="180"/>
    </row>
    <row r="80" spans="1:11">
      <c r="A80" s="80"/>
      <c r="B80" s="54"/>
      <c r="C80" s="143" t="s">
        <v>100</v>
      </c>
      <c r="D80" s="68">
        <v>1</v>
      </c>
      <c r="E80" s="69" t="s">
        <v>33</v>
      </c>
      <c r="F80" s="68"/>
      <c r="G80" s="68"/>
      <c r="H80" s="68"/>
      <c r="I80" s="68"/>
      <c r="J80" s="68"/>
      <c r="K80" s="180"/>
    </row>
    <row r="81" spans="1:11">
      <c r="A81" s="80"/>
      <c r="B81" s="54"/>
      <c r="C81" s="143" t="s">
        <v>101</v>
      </c>
      <c r="D81" s="68">
        <v>3</v>
      </c>
      <c r="E81" s="69" t="s">
        <v>33</v>
      </c>
      <c r="F81" s="68"/>
      <c r="G81" s="68"/>
      <c r="H81" s="68"/>
      <c r="I81" s="68"/>
      <c r="J81" s="68"/>
      <c r="K81" s="180"/>
    </row>
    <row r="82" spans="1:11">
      <c r="A82" s="80"/>
      <c r="B82" s="54"/>
      <c r="C82" s="143" t="s">
        <v>102</v>
      </c>
      <c r="D82" s="68">
        <v>6</v>
      </c>
      <c r="E82" s="69" t="s">
        <v>33</v>
      </c>
      <c r="F82" s="68"/>
      <c r="G82" s="68"/>
      <c r="H82" s="68"/>
      <c r="I82" s="68"/>
      <c r="J82" s="68"/>
      <c r="K82" s="180"/>
    </row>
    <row r="83" spans="1:11">
      <c r="A83" s="80"/>
      <c r="B83" s="54"/>
      <c r="C83" s="143" t="s">
        <v>103</v>
      </c>
      <c r="D83" s="68">
        <v>6</v>
      </c>
      <c r="E83" s="69" t="s">
        <v>33</v>
      </c>
      <c r="F83" s="68"/>
      <c r="G83" s="68"/>
      <c r="H83" s="68"/>
      <c r="I83" s="68"/>
      <c r="J83" s="68"/>
      <c r="K83" s="180"/>
    </row>
    <row r="84" spans="1:11">
      <c r="A84" s="80"/>
      <c r="B84" s="54"/>
      <c r="C84" s="143" t="s">
        <v>104</v>
      </c>
      <c r="D84" s="68">
        <v>44</v>
      </c>
      <c r="E84" s="69" t="s">
        <v>33</v>
      </c>
      <c r="F84" s="68"/>
      <c r="G84" s="68"/>
      <c r="H84" s="68"/>
      <c r="I84" s="68"/>
      <c r="J84" s="68"/>
      <c r="K84" s="180"/>
    </row>
    <row r="85" spans="1:11">
      <c r="A85" s="80"/>
      <c r="B85" s="54"/>
      <c r="C85" s="143" t="s">
        <v>105</v>
      </c>
      <c r="D85" s="68">
        <v>16</v>
      </c>
      <c r="E85" s="69" t="s">
        <v>33</v>
      </c>
      <c r="F85" s="68"/>
      <c r="G85" s="68"/>
      <c r="H85" s="68"/>
      <c r="I85" s="68"/>
      <c r="J85" s="68"/>
      <c r="K85" s="180"/>
    </row>
    <row r="86" spans="1:11">
      <c r="A86" s="80"/>
      <c r="B86" s="54"/>
      <c r="C86" s="143" t="s">
        <v>106</v>
      </c>
      <c r="D86" s="68">
        <v>16</v>
      </c>
      <c r="E86" s="69" t="s">
        <v>33</v>
      </c>
      <c r="F86" s="68"/>
      <c r="G86" s="68"/>
      <c r="H86" s="68"/>
      <c r="I86" s="68"/>
      <c r="J86" s="68"/>
      <c r="K86" s="180"/>
    </row>
    <row r="87" spans="1:11">
      <c r="A87" s="80"/>
      <c r="B87" s="254"/>
      <c r="C87" s="143" t="s">
        <v>355</v>
      </c>
      <c r="D87" s="68">
        <v>10</v>
      </c>
      <c r="E87" s="69" t="s">
        <v>33</v>
      </c>
      <c r="F87" s="68"/>
      <c r="G87" s="68"/>
      <c r="H87" s="68"/>
      <c r="I87" s="68"/>
      <c r="J87" s="68"/>
      <c r="K87" s="180"/>
    </row>
    <row r="88" spans="1:11">
      <c r="A88" s="80"/>
      <c r="B88" s="54"/>
      <c r="C88" s="143" t="s">
        <v>107</v>
      </c>
      <c r="D88" s="68">
        <v>26</v>
      </c>
      <c r="E88" s="69" t="s">
        <v>33</v>
      </c>
      <c r="F88" s="68"/>
      <c r="G88" s="68"/>
      <c r="H88" s="68"/>
      <c r="I88" s="68"/>
      <c r="J88" s="68"/>
      <c r="K88" s="180"/>
    </row>
    <row r="89" spans="1:11">
      <c r="A89" s="80"/>
      <c r="B89" s="54"/>
      <c r="C89" s="143"/>
      <c r="D89" s="68"/>
      <c r="E89" s="69"/>
      <c r="F89" s="68"/>
      <c r="G89" s="68"/>
      <c r="H89" s="68"/>
      <c r="I89" s="68"/>
      <c r="J89" s="68"/>
      <c r="K89" s="180"/>
    </row>
    <row r="90" spans="1:11">
      <c r="A90" s="80"/>
      <c r="B90" s="54"/>
      <c r="C90" s="143"/>
      <c r="D90" s="68"/>
      <c r="E90" s="69"/>
      <c r="F90" s="68"/>
      <c r="G90" s="68"/>
      <c r="H90" s="68"/>
      <c r="I90" s="68"/>
      <c r="J90" s="68"/>
      <c r="K90" s="180"/>
    </row>
    <row r="91" spans="1:11">
      <c r="A91" s="95"/>
      <c r="B91" s="96"/>
      <c r="C91" s="89" t="str">
        <f>"รวม"&amp;B54</f>
        <v>รวมงานสุขภัณฑ์ และอุปกรณ์ประกอบ</v>
      </c>
      <c r="D91" s="97"/>
      <c r="E91" s="97"/>
      <c r="F91" s="97"/>
      <c r="G91" s="97"/>
      <c r="H91" s="97"/>
      <c r="I91" s="97"/>
      <c r="J91" s="97"/>
      <c r="K91" s="97"/>
    </row>
    <row r="92" spans="1:11">
      <c r="A92" s="107">
        <v>2.5</v>
      </c>
      <c r="B92" s="145" t="s">
        <v>109</v>
      </c>
      <c r="D92" s="76"/>
      <c r="E92" s="77"/>
      <c r="F92" s="76"/>
      <c r="G92" s="76"/>
      <c r="H92" s="76"/>
      <c r="I92" s="76"/>
      <c r="J92" s="76"/>
      <c r="K92" s="169"/>
    </row>
    <row r="93" spans="1:11">
      <c r="A93" s="166"/>
      <c r="B93" s="172"/>
      <c r="C93" s="146" t="s">
        <v>347</v>
      </c>
      <c r="D93" s="69">
        <v>2</v>
      </c>
      <c r="E93" s="69" t="s">
        <v>33</v>
      </c>
      <c r="F93" s="68"/>
      <c r="G93" s="68"/>
      <c r="H93" s="68"/>
      <c r="I93" s="68"/>
      <c r="J93" s="68"/>
      <c r="K93" s="166"/>
    </row>
    <row r="94" spans="1:11">
      <c r="A94" s="166"/>
      <c r="B94" s="172"/>
      <c r="C94" s="146" t="s">
        <v>348</v>
      </c>
      <c r="D94" s="68">
        <v>2</v>
      </c>
      <c r="E94" s="69" t="s">
        <v>33</v>
      </c>
      <c r="F94" s="68"/>
      <c r="G94" s="68"/>
      <c r="H94" s="68"/>
      <c r="I94" s="68"/>
      <c r="J94" s="68"/>
      <c r="K94" s="166"/>
    </row>
    <row r="95" spans="1:11">
      <c r="A95" s="166"/>
      <c r="B95" s="172"/>
      <c r="C95" s="146" t="s">
        <v>110</v>
      </c>
      <c r="D95" s="69">
        <v>1</v>
      </c>
      <c r="E95" s="69" t="s">
        <v>33</v>
      </c>
      <c r="F95" s="68"/>
      <c r="G95" s="68"/>
      <c r="H95" s="68"/>
      <c r="I95" s="68"/>
      <c r="J95" s="68"/>
      <c r="K95" s="166"/>
    </row>
    <row r="96" spans="1:11">
      <c r="A96" s="166"/>
      <c r="B96" s="172"/>
      <c r="C96" s="146" t="s">
        <v>349</v>
      </c>
      <c r="D96" s="69">
        <v>5</v>
      </c>
      <c r="E96" s="69" t="s">
        <v>33</v>
      </c>
      <c r="F96" s="68"/>
      <c r="G96" s="68"/>
      <c r="H96" s="68"/>
      <c r="I96" s="68"/>
      <c r="J96" s="68"/>
      <c r="K96" s="166"/>
    </row>
    <row r="97" spans="1:11">
      <c r="A97" s="166"/>
      <c r="B97" s="172"/>
      <c r="C97" s="146" t="s">
        <v>111</v>
      </c>
      <c r="D97" s="68">
        <v>1</v>
      </c>
      <c r="E97" s="69" t="s">
        <v>33</v>
      </c>
      <c r="F97" s="68"/>
      <c r="G97" s="68"/>
      <c r="H97" s="68"/>
      <c r="I97" s="68"/>
      <c r="J97" s="68"/>
      <c r="K97" s="166"/>
    </row>
    <row r="98" spans="1:11">
      <c r="A98" s="166"/>
      <c r="B98" s="172"/>
      <c r="C98" s="146" t="s">
        <v>112</v>
      </c>
      <c r="D98" s="68">
        <v>1</v>
      </c>
      <c r="E98" s="69" t="s">
        <v>33</v>
      </c>
      <c r="F98" s="68"/>
      <c r="G98" s="68"/>
      <c r="H98" s="68"/>
      <c r="I98" s="68"/>
      <c r="J98" s="68"/>
      <c r="K98" s="166"/>
    </row>
    <row r="99" spans="1:11">
      <c r="A99" s="166"/>
      <c r="B99" s="172"/>
      <c r="C99" s="146" t="s">
        <v>113</v>
      </c>
      <c r="D99" s="69">
        <v>8</v>
      </c>
      <c r="E99" s="69" t="s">
        <v>33</v>
      </c>
      <c r="F99" s="68"/>
      <c r="G99" s="68"/>
      <c r="H99" s="68"/>
      <c r="I99" s="68"/>
      <c r="J99" s="68"/>
      <c r="K99" s="166"/>
    </row>
    <row r="100" spans="1:11">
      <c r="A100" s="166"/>
      <c r="B100" s="172"/>
      <c r="C100" s="146" t="s">
        <v>114</v>
      </c>
      <c r="D100" s="69">
        <v>1</v>
      </c>
      <c r="E100" s="69" t="s">
        <v>33</v>
      </c>
      <c r="F100" s="68"/>
      <c r="G100" s="68"/>
      <c r="H100" s="68"/>
      <c r="I100" s="68"/>
      <c r="J100" s="68"/>
      <c r="K100" s="166"/>
    </row>
    <row r="101" spans="1:11">
      <c r="A101" s="266"/>
      <c r="B101" s="267"/>
      <c r="C101" s="268"/>
      <c r="D101" s="101"/>
      <c r="E101" s="101"/>
      <c r="F101" s="100"/>
      <c r="G101" s="100"/>
      <c r="H101" s="100"/>
      <c r="I101" s="100"/>
      <c r="J101" s="100"/>
      <c r="K101" s="266"/>
    </row>
    <row r="102" spans="1:11">
      <c r="A102" s="105">
        <v>2.5</v>
      </c>
      <c r="B102" s="269" t="s">
        <v>356</v>
      </c>
      <c r="C102" s="270"/>
      <c r="D102" s="102"/>
      <c r="E102" s="103"/>
      <c r="F102" s="102"/>
      <c r="G102" s="102"/>
      <c r="H102" s="102"/>
      <c r="I102" s="102"/>
      <c r="J102" s="102"/>
      <c r="K102" s="169"/>
    </row>
    <row r="103" spans="1:11">
      <c r="A103" s="166"/>
      <c r="B103" s="172"/>
      <c r="C103" s="146" t="s">
        <v>115</v>
      </c>
      <c r="D103" s="69">
        <v>1</v>
      </c>
      <c r="E103" s="69" t="s">
        <v>33</v>
      </c>
      <c r="F103" s="68"/>
      <c r="G103" s="68"/>
      <c r="H103" s="68"/>
      <c r="I103" s="68"/>
      <c r="J103" s="68"/>
      <c r="K103" s="166"/>
    </row>
    <row r="104" spans="1:11">
      <c r="A104" s="166"/>
      <c r="B104" s="172"/>
      <c r="C104" s="146" t="s">
        <v>116</v>
      </c>
      <c r="D104" s="69">
        <v>2</v>
      </c>
      <c r="E104" s="69" t="s">
        <v>33</v>
      </c>
      <c r="F104" s="68"/>
      <c r="G104" s="68"/>
      <c r="H104" s="68"/>
      <c r="I104" s="68"/>
      <c r="J104" s="68"/>
      <c r="K104" s="166"/>
    </row>
    <row r="105" spans="1:11">
      <c r="A105" s="166"/>
      <c r="B105" s="172"/>
      <c r="C105" s="146"/>
      <c r="D105" s="69"/>
      <c r="E105" s="69"/>
      <c r="F105" s="68"/>
      <c r="G105" s="68"/>
      <c r="H105" s="68"/>
      <c r="I105" s="68"/>
      <c r="J105" s="68"/>
      <c r="K105" s="166"/>
    </row>
    <row r="106" spans="1:11">
      <c r="A106" s="166"/>
      <c r="B106" s="172"/>
      <c r="C106" s="146"/>
      <c r="D106" s="69"/>
      <c r="E106" s="69"/>
      <c r="F106" s="68"/>
      <c r="G106" s="68"/>
      <c r="H106" s="68"/>
      <c r="I106" s="68"/>
      <c r="J106" s="68"/>
      <c r="K106" s="166"/>
    </row>
    <row r="107" spans="1:11">
      <c r="A107" s="166"/>
      <c r="B107" s="172"/>
      <c r="C107" s="147"/>
      <c r="D107" s="69"/>
      <c r="E107" s="69"/>
      <c r="F107" s="68"/>
      <c r="G107" s="68"/>
      <c r="H107" s="68"/>
      <c r="I107" s="68"/>
      <c r="J107" s="68"/>
      <c r="K107" s="166"/>
    </row>
    <row r="108" spans="1:11">
      <c r="A108" s="95"/>
      <c r="B108" s="96"/>
      <c r="C108" s="89" t="str">
        <f>"รวม"&amp;B92</f>
        <v>รวมงานประตู - หน้าต่าง</v>
      </c>
      <c r="D108" s="97"/>
      <c r="E108" s="97"/>
      <c r="F108" s="97"/>
      <c r="G108" s="97"/>
      <c r="H108" s="97"/>
      <c r="I108" s="97"/>
      <c r="J108" s="97"/>
      <c r="K108" s="97"/>
    </row>
    <row r="109" spans="1:11">
      <c r="A109" s="105">
        <v>2.6</v>
      </c>
      <c r="B109" s="173" t="s">
        <v>47</v>
      </c>
      <c r="C109" s="106"/>
      <c r="D109" s="102"/>
      <c r="E109" s="103"/>
      <c r="F109" s="102"/>
      <c r="G109" s="102"/>
      <c r="H109" s="102"/>
      <c r="I109" s="102"/>
      <c r="J109" s="102"/>
      <c r="K109" s="102"/>
    </row>
    <row r="110" spans="1:11">
      <c r="A110" s="81"/>
      <c r="B110" s="54"/>
      <c r="C110" s="143" t="s">
        <v>117</v>
      </c>
      <c r="D110" s="68">
        <v>3554</v>
      </c>
      <c r="E110" s="69" t="s">
        <v>16</v>
      </c>
      <c r="F110" s="68"/>
      <c r="G110" s="68"/>
      <c r="H110" s="68"/>
      <c r="I110" s="68"/>
      <c r="J110" s="68"/>
      <c r="K110" s="68"/>
    </row>
    <row r="111" spans="1:11">
      <c r="A111" s="81"/>
      <c r="B111" s="54"/>
      <c r="C111" s="143" t="s">
        <v>118</v>
      </c>
      <c r="D111" s="126">
        <v>488</v>
      </c>
      <c r="E111" s="69" t="s">
        <v>16</v>
      </c>
      <c r="F111" s="157"/>
      <c r="G111" s="68"/>
      <c r="H111" s="68"/>
      <c r="I111" s="68"/>
      <c r="J111" s="68"/>
      <c r="K111" s="68"/>
    </row>
    <row r="112" spans="1:11">
      <c r="A112" s="80"/>
      <c r="B112" s="54"/>
      <c r="C112" s="144"/>
      <c r="D112" s="126"/>
      <c r="E112" s="141"/>
      <c r="F112" s="158"/>
      <c r="G112" s="68"/>
      <c r="H112" s="68"/>
      <c r="I112" s="68"/>
      <c r="J112" s="68"/>
      <c r="K112" s="68"/>
    </row>
    <row r="113" spans="1:11">
      <c r="A113" s="80"/>
      <c r="B113" s="54"/>
      <c r="C113" s="144"/>
      <c r="D113" s="126"/>
      <c r="E113" s="141"/>
      <c r="F113" s="158"/>
      <c r="G113" s="68"/>
      <c r="H113" s="68"/>
      <c r="I113" s="68"/>
      <c r="J113" s="68"/>
      <c r="K113" s="68"/>
    </row>
    <row r="114" spans="1:11">
      <c r="A114" s="53"/>
      <c r="B114" s="54"/>
      <c r="C114" s="88"/>
      <c r="D114" s="68"/>
      <c r="E114" s="69"/>
      <c r="F114" s="68"/>
      <c r="G114" s="68"/>
      <c r="H114" s="68"/>
      <c r="I114" s="68"/>
      <c r="J114" s="68"/>
      <c r="K114" s="132"/>
    </row>
    <row r="115" spans="1:11">
      <c r="A115" s="95"/>
      <c r="B115" s="96"/>
      <c r="C115" s="89" t="str">
        <f>"รวม"&amp;B109</f>
        <v>รวมงานทาสี</v>
      </c>
      <c r="D115" s="97"/>
      <c r="E115" s="97"/>
      <c r="F115" s="97"/>
      <c r="G115" s="97"/>
      <c r="H115" s="97"/>
      <c r="I115" s="97"/>
      <c r="J115" s="97"/>
      <c r="K115" s="97"/>
    </row>
    <row r="116" spans="1:11">
      <c r="A116" s="107">
        <v>2.7</v>
      </c>
      <c r="B116" s="145" t="s">
        <v>119</v>
      </c>
      <c r="D116" s="76"/>
      <c r="E116" s="77"/>
      <c r="F116" s="76"/>
      <c r="G116" s="76"/>
      <c r="H116" s="76"/>
      <c r="I116" s="76"/>
      <c r="J116" s="76"/>
      <c r="K116" s="169"/>
    </row>
    <row r="117" spans="1:11">
      <c r="A117" s="166"/>
      <c r="B117" s="172"/>
      <c r="C117" s="146" t="s">
        <v>120</v>
      </c>
      <c r="D117" s="69">
        <v>13.35</v>
      </c>
      <c r="E117" s="69" t="s">
        <v>46</v>
      </c>
      <c r="F117" s="68"/>
      <c r="G117" s="68"/>
      <c r="H117" s="68"/>
      <c r="I117" s="68"/>
      <c r="J117" s="68"/>
      <c r="K117" s="166"/>
    </row>
    <row r="118" spans="1:11">
      <c r="A118" s="166"/>
      <c r="B118" s="172"/>
      <c r="C118" s="143" t="s">
        <v>346</v>
      </c>
      <c r="D118" s="68">
        <v>16.7</v>
      </c>
      <c r="E118" s="69" t="s">
        <v>46</v>
      </c>
      <c r="F118" s="68"/>
      <c r="G118" s="68"/>
      <c r="H118" s="68"/>
      <c r="I118" s="68"/>
      <c r="J118" s="68"/>
      <c r="K118" s="166"/>
    </row>
    <row r="119" spans="1:11">
      <c r="A119" s="166"/>
      <c r="B119" s="172"/>
      <c r="C119" s="143"/>
      <c r="D119" s="68"/>
      <c r="E119" s="69"/>
      <c r="F119" s="68"/>
      <c r="G119" s="68"/>
      <c r="H119" s="68"/>
      <c r="I119" s="68"/>
      <c r="J119" s="68"/>
      <c r="K119" s="166"/>
    </row>
    <row r="120" spans="1:11">
      <c r="A120" s="166"/>
      <c r="B120" s="172"/>
      <c r="C120" s="143"/>
      <c r="D120" s="68"/>
      <c r="E120" s="69"/>
      <c r="F120" s="68"/>
      <c r="G120" s="68"/>
      <c r="H120" s="68"/>
      <c r="I120" s="68"/>
      <c r="J120" s="68"/>
      <c r="K120" s="166"/>
    </row>
    <row r="121" spans="1:11">
      <c r="A121" s="166"/>
      <c r="B121" s="172"/>
      <c r="C121" s="143"/>
      <c r="D121" s="68"/>
      <c r="E121" s="69"/>
      <c r="F121" s="68"/>
      <c r="G121" s="68"/>
      <c r="H121" s="68"/>
      <c r="I121" s="68"/>
      <c r="J121" s="68"/>
      <c r="K121" s="166"/>
    </row>
    <row r="122" spans="1:11">
      <c r="A122" s="166"/>
      <c r="B122" s="172"/>
      <c r="C122" s="143"/>
      <c r="D122" s="68"/>
      <c r="E122" s="69"/>
      <c r="F122" s="68"/>
      <c r="G122" s="68"/>
      <c r="H122" s="68"/>
      <c r="I122" s="68"/>
      <c r="J122" s="68"/>
      <c r="K122" s="166"/>
    </row>
    <row r="123" spans="1:11">
      <c r="A123" s="166"/>
      <c r="B123" s="172"/>
      <c r="C123" s="143"/>
      <c r="D123" s="68"/>
      <c r="E123" s="69"/>
      <c r="F123" s="68"/>
      <c r="G123" s="68"/>
      <c r="H123" s="68"/>
      <c r="I123" s="68"/>
      <c r="J123" s="68"/>
      <c r="K123" s="166"/>
    </row>
    <row r="124" spans="1:11">
      <c r="A124" s="166"/>
      <c r="B124" s="172"/>
      <c r="C124" s="143"/>
      <c r="D124" s="68"/>
      <c r="E124" s="69"/>
      <c r="F124" s="68"/>
      <c r="G124" s="68"/>
      <c r="H124" s="68"/>
      <c r="I124" s="68"/>
      <c r="J124" s="68"/>
      <c r="K124" s="166"/>
    </row>
    <row r="125" spans="1:11">
      <c r="A125" s="95"/>
      <c r="B125" s="96"/>
      <c r="C125" s="89" t="str">
        <f>"รวม"&amp;B116</f>
        <v>รวมงานอื่นๆ</v>
      </c>
      <c r="D125" s="97"/>
      <c r="E125" s="97"/>
      <c r="F125" s="97"/>
      <c r="G125" s="97"/>
      <c r="H125" s="97"/>
      <c r="I125" s="97"/>
      <c r="J125" s="97"/>
      <c r="K125" s="97"/>
    </row>
  </sheetData>
  <mergeCells count="12">
    <mergeCell ref="A1:K1"/>
    <mergeCell ref="F2:J5"/>
    <mergeCell ref="K7:K8"/>
    <mergeCell ref="B29:C29"/>
    <mergeCell ref="B9:C9"/>
    <mergeCell ref="H6:I6"/>
    <mergeCell ref="A7:A8"/>
    <mergeCell ref="B7:C8"/>
    <mergeCell ref="D7:D8"/>
    <mergeCell ref="E7:E8"/>
    <mergeCell ref="F7:G7"/>
    <mergeCell ref="H7:I7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&amp;R&amp;"TH SarabunPSK,ธรรมดา"&amp;14แบบปร.4 ก</oddHeader>
    <oddFooter>&amp;R&amp;"TH SarabunPSK,ธรรมดา"&amp;12แผ่นที่ &amp;P จากจำนวน &amp;N แผ่น</oddFooter>
  </headerFooter>
  <rowBreaks count="1" manualBreakCount="1">
    <brk id="2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E76"/>
  <sheetViews>
    <sheetView view="pageBreakPreview" zoomScaleNormal="100" zoomScaleSheetLayoutView="100" workbookViewId="0">
      <selection activeCell="B7" sqref="B7:C8"/>
    </sheetView>
  </sheetViews>
  <sheetFormatPr defaultColWidth="9" defaultRowHeight="21"/>
  <cols>
    <col min="1" max="1" width="6.25" style="1" customWidth="1"/>
    <col min="2" max="2" width="2.25" style="1" customWidth="1"/>
    <col min="3" max="3" width="60.75" style="1" customWidth="1"/>
    <col min="4" max="4" width="10.75" style="1" customWidth="1"/>
    <col min="5" max="5" width="7.75" style="1" customWidth="1"/>
    <col min="6" max="9" width="14.125" style="1" customWidth="1"/>
    <col min="10" max="10" width="20.75" style="1" customWidth="1"/>
    <col min="11" max="11" width="13.125" style="1" customWidth="1"/>
    <col min="12" max="16384" width="9" style="1"/>
  </cols>
  <sheetData>
    <row r="1" spans="1:239" ht="24" customHeight="1" thickBot="1">
      <c r="A1" s="384" t="s">
        <v>20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45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</row>
    <row r="2" spans="1:239" ht="24" customHeight="1">
      <c r="A2" s="181" t="str">
        <f>"ส่วนที่ 1 ค่างานก่อสร้าง  "&amp;    'ปร.5.1 ค่างานต้นทุน'!B15</f>
        <v>ส่วนที่ 1 ค่างานก่อสร้าง  หมวดงานรื้อถอน</v>
      </c>
      <c r="B2" s="111"/>
      <c r="C2" s="111"/>
      <c r="D2" s="115"/>
      <c r="E2" s="116"/>
      <c r="F2" s="430"/>
      <c r="G2" s="431"/>
      <c r="H2" s="431"/>
      <c r="I2" s="431"/>
      <c r="J2" s="432"/>
      <c r="K2" s="63"/>
      <c r="L2" s="45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</row>
    <row r="3" spans="1:239" ht="24" customHeight="1">
      <c r="A3" s="182" t="s">
        <v>372</v>
      </c>
      <c r="B3" s="56"/>
      <c r="C3" s="55"/>
      <c r="D3" s="117"/>
      <c r="E3" s="118"/>
      <c r="F3" s="433"/>
      <c r="G3" s="434"/>
      <c r="H3" s="434"/>
      <c r="I3" s="434"/>
      <c r="J3" s="435"/>
      <c r="K3" s="64"/>
      <c r="L3" s="45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</row>
    <row r="4" spans="1:239" ht="24" customHeight="1">
      <c r="A4" s="182" t="s">
        <v>0</v>
      </c>
      <c r="B4" s="56"/>
      <c r="C4" s="55"/>
      <c r="D4" s="55"/>
      <c r="E4" s="118"/>
      <c r="F4" s="433"/>
      <c r="G4" s="434"/>
      <c r="H4" s="434"/>
      <c r="I4" s="434"/>
      <c r="J4" s="435"/>
      <c r="K4" s="64"/>
      <c r="L4" s="45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</row>
    <row r="5" spans="1:239" ht="24" customHeight="1">
      <c r="A5" s="5" t="s">
        <v>370</v>
      </c>
      <c r="B5" s="56"/>
      <c r="C5" s="55"/>
      <c r="D5" s="119"/>
      <c r="E5" s="118"/>
      <c r="F5" s="436"/>
      <c r="G5" s="437"/>
      <c r="H5" s="437"/>
      <c r="I5" s="437"/>
      <c r="J5" s="438"/>
      <c r="K5" s="65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</row>
    <row r="6" spans="1:239" ht="24" customHeight="1" thickBot="1">
      <c r="A6" s="183"/>
      <c r="B6" s="57"/>
      <c r="C6" s="58"/>
      <c r="D6" s="59"/>
      <c r="E6" s="60"/>
      <c r="F6" s="61" t="s">
        <v>21</v>
      </c>
      <c r="G6" s="62"/>
      <c r="H6" s="385"/>
      <c r="I6" s="385"/>
      <c r="J6" s="58"/>
      <c r="K6" s="58" t="s">
        <v>1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</row>
    <row r="7" spans="1:239" ht="24" customHeight="1" thickTop="1">
      <c r="A7" s="386" t="s">
        <v>5</v>
      </c>
      <c r="B7" s="388" t="s">
        <v>6</v>
      </c>
      <c r="C7" s="389"/>
      <c r="D7" s="392" t="s">
        <v>22</v>
      </c>
      <c r="E7" s="392" t="s">
        <v>23</v>
      </c>
      <c r="F7" s="394" t="s">
        <v>24</v>
      </c>
      <c r="G7" s="395"/>
      <c r="H7" s="394" t="s">
        <v>25</v>
      </c>
      <c r="I7" s="395"/>
      <c r="J7" s="174" t="s">
        <v>26</v>
      </c>
      <c r="K7" s="396" t="s">
        <v>10</v>
      </c>
      <c r="L7" s="48"/>
      <c r="M7" s="48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</row>
    <row r="8" spans="1:239" ht="24" customHeight="1" thickBot="1">
      <c r="A8" s="387"/>
      <c r="B8" s="390"/>
      <c r="C8" s="391"/>
      <c r="D8" s="393"/>
      <c r="E8" s="393"/>
      <c r="F8" s="51" t="s">
        <v>27</v>
      </c>
      <c r="G8" s="52" t="s">
        <v>28</v>
      </c>
      <c r="H8" s="51" t="s">
        <v>27</v>
      </c>
      <c r="I8" s="52" t="s">
        <v>28</v>
      </c>
      <c r="J8" s="175" t="s">
        <v>29</v>
      </c>
      <c r="K8" s="397"/>
      <c r="L8" s="48"/>
      <c r="M8" s="48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</row>
    <row r="9" spans="1:239" ht="24" customHeight="1" thickTop="1">
      <c r="A9" s="184">
        <v>3</v>
      </c>
      <c r="B9" s="380" t="s">
        <v>173</v>
      </c>
      <c r="C9" s="381"/>
      <c r="D9" s="66"/>
      <c r="E9" s="67"/>
      <c r="F9" s="66"/>
      <c r="G9" s="66"/>
      <c r="H9" s="66"/>
      <c r="I9" s="66"/>
      <c r="J9" s="66"/>
      <c r="K9" s="66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</row>
    <row r="10" spans="1:239" ht="24" customHeight="1">
      <c r="A10" s="185">
        <f>A30</f>
        <v>3.1</v>
      </c>
      <c r="B10" s="129" t="str">
        <f>B30</f>
        <v>งานระบบน้ำประปา</v>
      </c>
      <c r="C10" s="178"/>
      <c r="D10" s="68">
        <v>1</v>
      </c>
      <c r="E10" s="69" t="s">
        <v>40</v>
      </c>
      <c r="F10" s="68"/>
      <c r="G10" s="68"/>
      <c r="H10" s="68"/>
      <c r="I10" s="68"/>
      <c r="J10" s="68"/>
      <c r="K10" s="68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</row>
    <row r="11" spans="1:239" ht="24" customHeight="1">
      <c r="A11" s="185">
        <f>A54</f>
        <v>3.2</v>
      </c>
      <c r="B11" s="129" t="str">
        <f>B54</f>
        <v>งานระบบท่อโสโครก ,ท่อน้ำทิ้ง และท่ออากาศ</v>
      </c>
      <c r="C11" s="178"/>
      <c r="D11" s="68">
        <v>1</v>
      </c>
      <c r="E11" s="69" t="s">
        <v>40</v>
      </c>
      <c r="F11" s="68"/>
      <c r="G11" s="68"/>
      <c r="H11" s="68"/>
      <c r="I11" s="68"/>
      <c r="J11" s="68"/>
      <c r="K11" s="68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</row>
    <row r="12" spans="1:239" ht="24" customHeight="1">
      <c r="A12" s="177"/>
      <c r="B12" s="129"/>
      <c r="C12" s="178"/>
      <c r="D12" s="68"/>
      <c r="E12" s="69"/>
      <c r="F12" s="68"/>
      <c r="G12" s="68"/>
      <c r="H12" s="68"/>
      <c r="I12" s="68"/>
      <c r="J12" s="68"/>
      <c r="K12" s="68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</row>
    <row r="13" spans="1:239" ht="24" customHeight="1">
      <c r="A13" s="177"/>
      <c r="B13" s="129"/>
      <c r="C13" s="178"/>
      <c r="D13" s="68"/>
      <c r="E13" s="69"/>
      <c r="F13" s="68"/>
      <c r="G13" s="68"/>
      <c r="H13" s="68"/>
      <c r="I13" s="68"/>
      <c r="J13" s="68"/>
      <c r="K13" s="68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</row>
    <row r="14" spans="1:239" ht="24" customHeight="1">
      <c r="A14" s="177"/>
      <c r="B14" s="129"/>
      <c r="C14" s="178"/>
      <c r="D14" s="68"/>
      <c r="E14" s="69"/>
      <c r="F14" s="68"/>
      <c r="G14" s="68"/>
      <c r="H14" s="68"/>
      <c r="I14" s="68"/>
      <c r="J14" s="68"/>
      <c r="K14" s="68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</row>
    <row r="15" spans="1:239" ht="24" customHeight="1">
      <c r="A15" s="177"/>
      <c r="B15" s="129"/>
      <c r="C15" s="178"/>
      <c r="D15" s="68"/>
      <c r="E15" s="69"/>
      <c r="F15" s="68"/>
      <c r="G15" s="68"/>
      <c r="H15" s="68"/>
      <c r="I15" s="68"/>
      <c r="J15" s="68"/>
      <c r="K15" s="68"/>
    </row>
    <row r="16" spans="1:239" ht="24" customHeight="1">
      <c r="A16" s="177"/>
      <c r="B16" s="129"/>
      <c r="C16" s="178"/>
      <c r="D16" s="68"/>
      <c r="E16" s="69"/>
      <c r="F16" s="68"/>
      <c r="G16" s="68"/>
      <c r="H16" s="68"/>
      <c r="I16" s="68"/>
      <c r="J16" s="68"/>
      <c r="K16" s="68"/>
    </row>
    <row r="17" spans="1:11" ht="24" customHeight="1">
      <c r="A17" s="79"/>
      <c r="B17" s="54"/>
      <c r="C17" s="94"/>
      <c r="D17" s="68"/>
      <c r="E17" s="69"/>
      <c r="F17" s="68"/>
      <c r="G17" s="68"/>
      <c r="H17" s="68"/>
      <c r="I17" s="68"/>
      <c r="J17" s="68"/>
      <c r="K17" s="68"/>
    </row>
    <row r="18" spans="1:11" ht="24" customHeight="1">
      <c r="A18" s="79"/>
      <c r="B18" s="54"/>
      <c r="C18" s="94"/>
      <c r="D18" s="68"/>
      <c r="E18" s="69"/>
      <c r="F18" s="68"/>
      <c r="G18" s="68"/>
      <c r="H18" s="68"/>
      <c r="I18" s="68"/>
      <c r="J18" s="68"/>
      <c r="K18" s="68"/>
    </row>
    <row r="19" spans="1:11" ht="24" customHeight="1">
      <c r="A19" s="79"/>
      <c r="B19" s="54"/>
      <c r="C19" s="94"/>
      <c r="D19" s="68"/>
      <c r="E19" s="69"/>
      <c r="F19" s="68"/>
      <c r="G19" s="68"/>
      <c r="H19" s="68"/>
      <c r="I19" s="68"/>
      <c r="J19" s="68"/>
      <c r="K19" s="68"/>
    </row>
    <row r="20" spans="1:11" ht="24" customHeight="1">
      <c r="A20" s="79"/>
      <c r="B20" s="54"/>
      <c r="C20" s="94"/>
      <c r="D20" s="68"/>
      <c r="E20" s="69"/>
      <c r="F20" s="68"/>
      <c r="G20" s="68"/>
      <c r="H20" s="68"/>
      <c r="I20" s="68"/>
      <c r="J20" s="68"/>
      <c r="K20" s="68"/>
    </row>
    <row r="21" spans="1:11" ht="24" customHeight="1">
      <c r="A21" s="79"/>
      <c r="B21" s="54"/>
      <c r="C21" s="94"/>
      <c r="D21" s="68"/>
      <c r="E21" s="69"/>
      <c r="F21" s="68"/>
      <c r="G21" s="68"/>
      <c r="H21" s="68"/>
      <c r="I21" s="68"/>
      <c r="J21" s="68"/>
      <c r="K21" s="68"/>
    </row>
    <row r="22" spans="1:11" ht="24" customHeight="1">
      <c r="A22" s="79"/>
      <c r="B22" s="54"/>
      <c r="C22" s="94"/>
      <c r="D22" s="68"/>
      <c r="E22" s="69"/>
      <c r="F22" s="68"/>
      <c r="G22" s="68"/>
      <c r="H22" s="68"/>
      <c r="I22" s="68"/>
      <c r="J22" s="68"/>
      <c r="K22" s="68"/>
    </row>
    <row r="23" spans="1:11" ht="24" customHeight="1">
      <c r="A23" s="79"/>
      <c r="B23" s="54"/>
      <c r="C23" s="94"/>
      <c r="D23" s="68"/>
      <c r="E23" s="69"/>
      <c r="F23" s="68"/>
      <c r="G23" s="68"/>
      <c r="H23" s="68"/>
      <c r="I23" s="68"/>
      <c r="J23" s="68"/>
      <c r="K23" s="68"/>
    </row>
    <row r="24" spans="1:11" ht="24" customHeight="1">
      <c r="A24" s="79"/>
      <c r="B24" s="54"/>
      <c r="C24" s="94"/>
      <c r="D24" s="68"/>
      <c r="E24" s="69"/>
      <c r="F24" s="68"/>
      <c r="G24" s="68"/>
      <c r="H24" s="68"/>
      <c r="I24" s="68"/>
      <c r="J24" s="68"/>
      <c r="K24" s="68"/>
    </row>
    <row r="25" spans="1:11" ht="24" customHeight="1">
      <c r="A25" s="109"/>
      <c r="B25" s="54"/>
      <c r="C25" s="94"/>
      <c r="D25" s="68"/>
      <c r="E25" s="69"/>
      <c r="F25" s="68"/>
      <c r="G25" s="68"/>
      <c r="H25" s="68"/>
      <c r="I25" s="68"/>
      <c r="J25" s="68"/>
      <c r="K25" s="68"/>
    </row>
    <row r="26" spans="1:11" ht="24" customHeight="1">
      <c r="A26" s="53"/>
      <c r="B26" s="54"/>
      <c r="C26" s="94"/>
      <c r="D26" s="68"/>
      <c r="E26" s="69"/>
      <c r="F26" s="68"/>
      <c r="G26" s="68"/>
      <c r="H26" s="68"/>
      <c r="I26" s="68"/>
      <c r="J26" s="68"/>
      <c r="K26" s="68"/>
    </row>
    <row r="27" spans="1:11" ht="24" customHeight="1">
      <c r="A27" s="53"/>
      <c r="B27" s="54"/>
      <c r="C27" s="94"/>
      <c r="D27" s="68"/>
      <c r="E27" s="69"/>
      <c r="F27" s="68"/>
      <c r="G27" s="68"/>
      <c r="H27" s="68"/>
      <c r="I27" s="68"/>
      <c r="J27" s="68"/>
      <c r="K27" s="68"/>
    </row>
    <row r="28" spans="1:11" ht="24" customHeight="1">
      <c r="A28" s="53"/>
      <c r="B28" s="54"/>
      <c r="C28" s="94"/>
      <c r="D28" s="68"/>
      <c r="E28" s="69"/>
      <c r="F28" s="68"/>
      <c r="G28" s="68"/>
      <c r="H28" s="68"/>
      <c r="I28" s="68"/>
      <c r="J28" s="68"/>
      <c r="K28" s="68"/>
    </row>
    <row r="29" spans="1:11" ht="24" customHeight="1">
      <c r="A29" s="170"/>
      <c r="B29" s="382" t="str">
        <f>"รวม "&amp;B9</f>
        <v>รวม หมวดงานระบบประปาและสุขาภิบาล</v>
      </c>
      <c r="C29" s="383"/>
      <c r="D29" s="124"/>
      <c r="E29" s="171"/>
      <c r="F29" s="124"/>
      <c r="G29" s="124"/>
      <c r="H29" s="124"/>
      <c r="I29" s="124"/>
      <c r="J29" s="124"/>
      <c r="K29" s="170"/>
    </row>
    <row r="30" spans="1:11">
      <c r="A30" s="105">
        <v>3.1</v>
      </c>
      <c r="B30" s="173" t="s">
        <v>122</v>
      </c>
      <c r="C30" s="186"/>
      <c r="D30" s="102"/>
      <c r="E30" s="103"/>
      <c r="F30" s="102"/>
      <c r="G30" s="102"/>
      <c r="H30" s="102"/>
      <c r="I30" s="102"/>
      <c r="J30" s="102"/>
      <c r="K30" s="102"/>
    </row>
    <row r="31" spans="1:11">
      <c r="A31" s="81"/>
      <c r="B31" s="54"/>
      <c r="C31" s="178" t="s">
        <v>359</v>
      </c>
      <c r="D31" s="68"/>
      <c r="E31" s="69"/>
      <c r="F31" s="68"/>
      <c r="G31" s="68"/>
      <c r="H31" s="68"/>
      <c r="I31" s="68"/>
      <c r="J31" s="68"/>
      <c r="K31" s="68"/>
    </row>
    <row r="32" spans="1:11">
      <c r="A32" s="81"/>
      <c r="B32" s="54"/>
      <c r="C32" s="147" t="s">
        <v>123</v>
      </c>
      <c r="D32" s="126">
        <v>10</v>
      </c>
      <c r="E32" s="69" t="s">
        <v>46</v>
      </c>
      <c r="F32" s="157"/>
      <c r="G32" s="68"/>
      <c r="H32" s="68"/>
      <c r="I32" s="68"/>
      <c r="J32" s="68"/>
      <c r="K32" s="68"/>
    </row>
    <row r="33" spans="1:11">
      <c r="A33" s="81"/>
      <c r="B33" s="54"/>
      <c r="C33" s="147" t="s">
        <v>124</v>
      </c>
      <c r="D33" s="126">
        <v>33.770000000000003</v>
      </c>
      <c r="E33" s="69" t="s">
        <v>46</v>
      </c>
      <c r="F33" s="157"/>
      <c r="G33" s="68"/>
      <c r="H33" s="68"/>
      <c r="I33" s="68"/>
      <c r="J33" s="68"/>
      <c r="K33" s="68"/>
    </row>
    <row r="34" spans="1:11">
      <c r="A34" s="81"/>
      <c r="B34" s="54"/>
      <c r="C34" s="147" t="s">
        <v>125</v>
      </c>
      <c r="D34" s="126">
        <v>30.8</v>
      </c>
      <c r="E34" s="69" t="s">
        <v>46</v>
      </c>
      <c r="F34" s="158"/>
      <c r="G34" s="68"/>
      <c r="H34" s="68"/>
      <c r="I34" s="68"/>
      <c r="J34" s="68"/>
      <c r="K34" s="68"/>
    </row>
    <row r="35" spans="1:11">
      <c r="A35" s="81"/>
      <c r="B35" s="54"/>
      <c r="C35" s="147" t="s">
        <v>126</v>
      </c>
      <c r="D35" s="126">
        <v>10</v>
      </c>
      <c r="E35" s="69" t="s">
        <v>46</v>
      </c>
      <c r="F35" s="158"/>
      <c r="G35" s="68"/>
      <c r="H35" s="68"/>
      <c r="I35" s="68"/>
      <c r="J35" s="68"/>
      <c r="K35" s="68"/>
    </row>
    <row r="36" spans="1:11">
      <c r="A36" s="81"/>
      <c r="B36" s="54"/>
      <c r="C36" s="147" t="s">
        <v>127</v>
      </c>
      <c r="D36" s="126">
        <v>31.73</v>
      </c>
      <c r="E36" s="69" t="s">
        <v>46</v>
      </c>
      <c r="F36" s="158"/>
      <c r="G36" s="68"/>
      <c r="H36" s="68"/>
      <c r="I36" s="68"/>
      <c r="J36" s="68"/>
      <c r="K36" s="68"/>
    </row>
    <row r="37" spans="1:11">
      <c r="A37" s="81"/>
      <c r="B37" s="54"/>
      <c r="C37" s="147" t="s">
        <v>128</v>
      </c>
      <c r="D37" s="126">
        <v>193.6</v>
      </c>
      <c r="E37" s="69" t="s">
        <v>46</v>
      </c>
      <c r="F37" s="158"/>
      <c r="G37" s="68"/>
      <c r="H37" s="68"/>
      <c r="I37" s="68"/>
      <c r="J37" s="68"/>
      <c r="K37" s="68"/>
    </row>
    <row r="38" spans="1:11">
      <c r="A38" s="81"/>
      <c r="B38" s="54"/>
      <c r="C38" s="147" t="s">
        <v>133</v>
      </c>
      <c r="D38" s="126">
        <v>1</v>
      </c>
      <c r="E38" s="69" t="s">
        <v>6</v>
      </c>
      <c r="F38" s="158"/>
      <c r="G38" s="68"/>
      <c r="H38" s="68"/>
      <c r="I38" s="68"/>
      <c r="J38" s="68"/>
      <c r="K38" s="68"/>
    </row>
    <row r="39" spans="1:11">
      <c r="A39" s="81"/>
      <c r="B39" s="54"/>
      <c r="C39" s="178" t="s">
        <v>129</v>
      </c>
      <c r="D39" s="126"/>
      <c r="E39" s="69"/>
      <c r="F39" s="158"/>
      <c r="G39" s="68"/>
      <c r="H39" s="68"/>
      <c r="I39" s="68"/>
      <c r="J39" s="68"/>
      <c r="K39" s="68"/>
    </row>
    <row r="40" spans="1:11">
      <c r="A40" s="81"/>
      <c r="B40" s="54"/>
      <c r="C40" s="147" t="s">
        <v>130</v>
      </c>
      <c r="D40" s="126">
        <v>1</v>
      </c>
      <c r="E40" s="69" t="s">
        <v>33</v>
      </c>
      <c r="F40" s="158"/>
      <c r="G40" s="68"/>
      <c r="H40" s="68"/>
      <c r="I40" s="68"/>
      <c r="J40" s="68"/>
      <c r="K40" s="68"/>
    </row>
    <row r="41" spans="1:11">
      <c r="A41" s="81"/>
      <c r="B41" s="54"/>
      <c r="C41" s="147" t="s">
        <v>131</v>
      </c>
      <c r="D41" s="126">
        <v>2</v>
      </c>
      <c r="E41" s="69" t="s">
        <v>33</v>
      </c>
      <c r="F41" s="158"/>
      <c r="G41" s="68"/>
      <c r="H41" s="68"/>
      <c r="I41" s="68"/>
      <c r="J41" s="68"/>
      <c r="K41" s="68"/>
    </row>
    <row r="42" spans="1:11">
      <c r="A42" s="81"/>
      <c r="B42" s="54"/>
      <c r="C42" s="147" t="s">
        <v>132</v>
      </c>
      <c r="D42" s="126">
        <v>13</v>
      </c>
      <c r="E42" s="69" t="s">
        <v>33</v>
      </c>
      <c r="F42" s="158"/>
      <c r="G42" s="68"/>
      <c r="H42" s="68"/>
      <c r="I42" s="68"/>
      <c r="J42" s="68"/>
      <c r="K42" s="68"/>
    </row>
    <row r="43" spans="1:11">
      <c r="A43" s="81"/>
      <c r="B43" s="54"/>
      <c r="C43" s="147"/>
      <c r="D43" s="126"/>
      <c r="E43" s="69"/>
      <c r="F43" s="158"/>
      <c r="G43" s="68"/>
      <c r="H43" s="68"/>
      <c r="I43" s="68"/>
      <c r="J43" s="68"/>
      <c r="K43" s="68"/>
    </row>
    <row r="44" spans="1:11">
      <c r="A44" s="81"/>
      <c r="B44" s="54"/>
      <c r="C44" s="147"/>
      <c r="D44" s="126"/>
      <c r="E44" s="69"/>
      <c r="F44" s="158"/>
      <c r="G44" s="68"/>
      <c r="H44" s="68"/>
      <c r="I44" s="68"/>
      <c r="J44" s="68"/>
      <c r="K44" s="68"/>
    </row>
    <row r="45" spans="1:11">
      <c r="A45" s="81"/>
      <c r="B45" s="258"/>
      <c r="C45" s="147"/>
      <c r="D45" s="126"/>
      <c r="E45" s="69"/>
      <c r="F45" s="158"/>
      <c r="G45" s="68"/>
      <c r="H45" s="68"/>
      <c r="I45" s="68"/>
      <c r="J45" s="68"/>
      <c r="K45" s="68"/>
    </row>
    <row r="46" spans="1:11">
      <c r="A46" s="81"/>
      <c r="B46" s="258"/>
      <c r="C46" s="147"/>
      <c r="D46" s="126"/>
      <c r="E46" s="69"/>
      <c r="F46" s="158"/>
      <c r="G46" s="68"/>
      <c r="H46" s="68"/>
      <c r="I46" s="68"/>
      <c r="J46" s="68"/>
      <c r="K46" s="68"/>
    </row>
    <row r="47" spans="1:11">
      <c r="A47" s="81"/>
      <c r="B47" s="258"/>
      <c r="C47" s="147"/>
      <c r="D47" s="126"/>
      <c r="E47" s="69"/>
      <c r="F47" s="158"/>
      <c r="G47" s="68"/>
      <c r="H47" s="68"/>
      <c r="I47" s="68"/>
      <c r="J47" s="68"/>
      <c r="K47" s="68"/>
    </row>
    <row r="48" spans="1:11">
      <c r="A48" s="81"/>
      <c r="B48" s="54"/>
      <c r="C48" s="147"/>
      <c r="D48" s="126"/>
      <c r="E48" s="69"/>
      <c r="F48" s="158"/>
      <c r="G48" s="68"/>
      <c r="H48" s="68"/>
      <c r="I48" s="68"/>
      <c r="J48" s="68"/>
      <c r="K48" s="68"/>
    </row>
    <row r="49" spans="1:11">
      <c r="A49" s="81"/>
      <c r="B49" s="54"/>
      <c r="C49" s="147"/>
      <c r="D49" s="126"/>
      <c r="E49" s="69"/>
      <c r="F49" s="158"/>
      <c r="G49" s="68"/>
      <c r="H49" s="68"/>
      <c r="I49" s="68"/>
      <c r="J49" s="68"/>
      <c r="K49" s="68"/>
    </row>
    <row r="50" spans="1:11">
      <c r="A50" s="81"/>
      <c r="B50" s="54"/>
      <c r="C50" s="147"/>
      <c r="D50" s="126"/>
      <c r="E50" s="69"/>
      <c r="F50" s="158"/>
      <c r="G50" s="68"/>
      <c r="H50" s="68"/>
      <c r="I50" s="68"/>
      <c r="J50" s="68"/>
      <c r="K50" s="68"/>
    </row>
    <row r="51" spans="1:11">
      <c r="A51" s="81"/>
      <c r="B51" s="54"/>
      <c r="C51" s="147"/>
      <c r="D51" s="126"/>
      <c r="E51" s="69"/>
      <c r="F51" s="158"/>
      <c r="G51" s="68"/>
      <c r="H51" s="68"/>
      <c r="I51" s="68"/>
      <c r="J51" s="68"/>
      <c r="K51" s="68"/>
    </row>
    <row r="52" spans="1:11">
      <c r="A52" s="81"/>
      <c r="B52" s="54"/>
      <c r="C52" s="147"/>
      <c r="D52" s="126"/>
      <c r="E52" s="69"/>
      <c r="F52" s="158"/>
      <c r="G52" s="68"/>
      <c r="H52" s="68"/>
      <c r="I52" s="68"/>
      <c r="J52" s="68"/>
      <c r="K52" s="68"/>
    </row>
    <row r="53" spans="1:11">
      <c r="A53" s="95"/>
      <c r="B53" s="96"/>
      <c r="C53" s="89" t="str">
        <f>"รวม"&amp;B30</f>
        <v>รวมงานระบบน้ำประปา</v>
      </c>
      <c r="D53" s="97"/>
      <c r="E53" s="97"/>
      <c r="F53" s="97"/>
      <c r="G53" s="97"/>
      <c r="H53" s="97"/>
      <c r="I53" s="97"/>
      <c r="J53" s="97"/>
      <c r="K53" s="97"/>
    </row>
    <row r="54" spans="1:11">
      <c r="A54" s="107">
        <v>3.2</v>
      </c>
      <c r="B54" s="145" t="s">
        <v>134</v>
      </c>
      <c r="D54" s="76"/>
      <c r="E54" s="77"/>
      <c r="F54" s="76"/>
      <c r="G54" s="76"/>
      <c r="H54" s="76"/>
      <c r="I54" s="76"/>
      <c r="J54" s="76"/>
      <c r="K54" s="169"/>
    </row>
    <row r="55" spans="1:11">
      <c r="A55" s="107"/>
      <c r="B55" s="192"/>
      <c r="C55" s="178" t="s">
        <v>137</v>
      </c>
      <c r="D55" s="76"/>
      <c r="E55" s="77"/>
      <c r="F55" s="76"/>
      <c r="G55" s="76"/>
      <c r="H55" s="76"/>
      <c r="I55" s="76"/>
      <c r="J55" s="76"/>
      <c r="K55" s="193"/>
    </row>
    <row r="56" spans="1:11">
      <c r="A56" s="107"/>
      <c r="B56" s="192"/>
      <c r="C56" s="147" t="s">
        <v>135</v>
      </c>
      <c r="D56" s="76">
        <v>52</v>
      </c>
      <c r="E56" s="77" t="s">
        <v>46</v>
      </c>
      <c r="F56" s="76"/>
      <c r="G56" s="68"/>
      <c r="H56" s="68"/>
      <c r="I56" s="68"/>
      <c r="J56" s="68"/>
      <c r="K56" s="193"/>
    </row>
    <row r="57" spans="1:11">
      <c r="A57" s="107"/>
      <c r="B57" s="192"/>
      <c r="C57" s="147" t="s">
        <v>136</v>
      </c>
      <c r="D57" s="76">
        <v>88</v>
      </c>
      <c r="E57" s="77" t="s">
        <v>46</v>
      </c>
      <c r="F57" s="76"/>
      <c r="G57" s="68"/>
      <c r="H57" s="68"/>
      <c r="I57" s="68"/>
      <c r="J57" s="68"/>
      <c r="K57" s="193"/>
    </row>
    <row r="58" spans="1:11">
      <c r="A58" s="107"/>
      <c r="B58" s="192"/>
      <c r="C58" s="147" t="s">
        <v>123</v>
      </c>
      <c r="D58" s="76">
        <v>10</v>
      </c>
      <c r="E58" s="77" t="s">
        <v>46</v>
      </c>
      <c r="F58" s="76"/>
      <c r="G58" s="68"/>
      <c r="H58" s="68"/>
      <c r="I58" s="68"/>
      <c r="J58" s="68"/>
      <c r="K58" s="193"/>
    </row>
    <row r="59" spans="1:11">
      <c r="A59" s="107"/>
      <c r="B59" s="192"/>
      <c r="C59" s="147" t="s">
        <v>124</v>
      </c>
      <c r="D59" s="76">
        <v>31.61</v>
      </c>
      <c r="E59" s="77" t="s">
        <v>46</v>
      </c>
      <c r="F59" s="76"/>
      <c r="G59" s="68"/>
      <c r="H59" s="68"/>
      <c r="I59" s="68"/>
      <c r="J59" s="68"/>
      <c r="K59" s="193"/>
    </row>
    <row r="60" spans="1:11">
      <c r="A60" s="107"/>
      <c r="B60" s="192"/>
      <c r="C60" s="147" t="s">
        <v>125</v>
      </c>
      <c r="D60" s="76">
        <v>90.6</v>
      </c>
      <c r="E60" s="77" t="s">
        <v>46</v>
      </c>
      <c r="F60" s="76"/>
      <c r="G60" s="68"/>
      <c r="H60" s="68"/>
      <c r="I60" s="68"/>
      <c r="J60" s="68"/>
      <c r="K60" s="193"/>
    </row>
    <row r="61" spans="1:11">
      <c r="A61" s="107"/>
      <c r="B61" s="192"/>
      <c r="C61" s="147" t="s">
        <v>126</v>
      </c>
      <c r="D61" s="76">
        <v>67.67</v>
      </c>
      <c r="E61" s="77" t="s">
        <v>46</v>
      </c>
      <c r="F61" s="76"/>
      <c r="G61" s="68"/>
      <c r="H61" s="68"/>
      <c r="I61" s="68"/>
      <c r="J61" s="68"/>
      <c r="K61" s="193"/>
    </row>
    <row r="62" spans="1:11">
      <c r="A62" s="107"/>
      <c r="B62" s="192"/>
      <c r="C62" s="147" t="s">
        <v>133</v>
      </c>
      <c r="D62" s="126">
        <v>1</v>
      </c>
      <c r="E62" s="69" t="s">
        <v>6</v>
      </c>
      <c r="F62" s="76"/>
      <c r="G62" s="68"/>
      <c r="H62" s="68"/>
      <c r="I62" s="68"/>
      <c r="J62" s="68"/>
      <c r="K62" s="193"/>
    </row>
    <row r="63" spans="1:11">
      <c r="A63" s="107"/>
      <c r="B63" s="192"/>
      <c r="C63" s="178" t="s">
        <v>138</v>
      </c>
      <c r="D63" s="76"/>
      <c r="E63" s="77"/>
      <c r="F63" s="76"/>
      <c r="G63" s="68"/>
      <c r="H63" s="68"/>
      <c r="I63" s="68"/>
      <c r="J63" s="68"/>
      <c r="K63" s="193"/>
    </row>
    <row r="64" spans="1:11">
      <c r="A64" s="107"/>
      <c r="B64" s="192"/>
      <c r="C64" s="147" t="s">
        <v>139</v>
      </c>
      <c r="D64" s="76">
        <v>3</v>
      </c>
      <c r="E64" s="77" t="s">
        <v>33</v>
      </c>
      <c r="F64" s="76"/>
      <c r="G64" s="68"/>
      <c r="H64" s="68"/>
      <c r="I64" s="68"/>
      <c r="J64" s="68"/>
      <c r="K64" s="193"/>
    </row>
    <row r="65" spans="1:11">
      <c r="A65" s="107"/>
      <c r="B65" s="192"/>
      <c r="C65" s="147" t="s">
        <v>140</v>
      </c>
      <c r="D65" s="76">
        <v>3</v>
      </c>
      <c r="E65" s="77" t="s">
        <v>33</v>
      </c>
      <c r="F65" s="76"/>
      <c r="G65" s="68"/>
      <c r="H65" s="68"/>
      <c r="I65" s="68"/>
      <c r="J65" s="68"/>
      <c r="K65" s="193"/>
    </row>
    <row r="66" spans="1:11">
      <c r="A66" s="107"/>
      <c r="B66" s="192"/>
      <c r="C66" s="147" t="s">
        <v>141</v>
      </c>
      <c r="D66" s="76">
        <v>11</v>
      </c>
      <c r="E66" s="77" t="s">
        <v>33</v>
      </c>
      <c r="F66" s="76"/>
      <c r="G66" s="68"/>
      <c r="H66" s="68"/>
      <c r="I66" s="68"/>
      <c r="J66" s="68"/>
      <c r="K66" s="193"/>
    </row>
    <row r="67" spans="1:11">
      <c r="A67" s="107"/>
      <c r="B67" s="192"/>
      <c r="C67" s="147" t="s">
        <v>142</v>
      </c>
      <c r="D67" s="76">
        <v>21</v>
      </c>
      <c r="E67" s="77" t="s">
        <v>33</v>
      </c>
      <c r="F67" s="76"/>
      <c r="G67" s="68"/>
      <c r="H67" s="68"/>
      <c r="I67" s="68"/>
      <c r="J67" s="68"/>
      <c r="K67" s="193"/>
    </row>
    <row r="68" spans="1:11">
      <c r="A68" s="107"/>
      <c r="B68" s="192"/>
      <c r="C68" s="178" t="s">
        <v>143</v>
      </c>
      <c r="D68" s="76"/>
      <c r="E68" s="77"/>
      <c r="F68" s="76"/>
      <c r="G68" s="68"/>
      <c r="H68" s="68"/>
      <c r="I68" s="68"/>
      <c r="J68" s="68"/>
      <c r="K68" s="193"/>
    </row>
    <row r="69" spans="1:11">
      <c r="A69" s="107"/>
      <c r="B69" s="192"/>
      <c r="C69" s="147" t="s">
        <v>144</v>
      </c>
      <c r="D69" s="76">
        <v>1</v>
      </c>
      <c r="E69" s="77" t="s">
        <v>33</v>
      </c>
      <c r="F69" s="76"/>
      <c r="G69" s="68"/>
      <c r="H69" s="68"/>
      <c r="I69" s="68"/>
      <c r="J69" s="68"/>
      <c r="K69" s="193"/>
    </row>
    <row r="70" spans="1:11">
      <c r="A70" s="166"/>
      <c r="B70" s="172"/>
      <c r="C70" s="147" t="s">
        <v>145</v>
      </c>
      <c r="D70" s="68">
        <v>1</v>
      </c>
      <c r="E70" s="77" t="s">
        <v>33</v>
      </c>
      <c r="F70" s="68"/>
      <c r="G70" s="68"/>
      <c r="H70" s="68"/>
      <c r="I70" s="68"/>
      <c r="J70" s="68"/>
      <c r="K70" s="166"/>
    </row>
    <row r="71" spans="1:11">
      <c r="A71" s="166"/>
      <c r="B71" s="172"/>
      <c r="C71" s="147" t="s">
        <v>360</v>
      </c>
      <c r="D71" s="68">
        <v>1</v>
      </c>
      <c r="E71" s="77" t="s">
        <v>33</v>
      </c>
      <c r="F71" s="68"/>
      <c r="G71" s="68"/>
      <c r="H71" s="68"/>
      <c r="I71" s="68"/>
      <c r="J71" s="68"/>
      <c r="K71" s="166"/>
    </row>
    <row r="72" spans="1:11">
      <c r="A72" s="166"/>
      <c r="B72" s="172"/>
      <c r="C72" s="178" t="s">
        <v>146</v>
      </c>
      <c r="D72" s="69"/>
      <c r="E72" s="77"/>
      <c r="F72" s="68"/>
      <c r="G72" s="68"/>
      <c r="H72" s="68"/>
      <c r="I72" s="68"/>
      <c r="J72" s="68"/>
      <c r="K72" s="166"/>
    </row>
    <row r="73" spans="1:11">
      <c r="A73" s="166"/>
      <c r="B73" s="172"/>
      <c r="C73" s="147" t="s">
        <v>135</v>
      </c>
      <c r="D73" s="69">
        <v>2</v>
      </c>
      <c r="E73" s="77" t="s">
        <v>33</v>
      </c>
      <c r="F73" s="68"/>
      <c r="G73" s="68"/>
      <c r="H73" s="68"/>
      <c r="I73" s="68"/>
      <c r="J73" s="68"/>
      <c r="K73" s="166"/>
    </row>
    <row r="74" spans="1:11">
      <c r="A74" s="80"/>
      <c r="B74" s="54"/>
      <c r="C74" s="128"/>
      <c r="D74" s="68"/>
      <c r="E74" s="69"/>
      <c r="F74" s="68"/>
      <c r="G74" s="68"/>
      <c r="H74" s="68"/>
      <c r="I74" s="68"/>
      <c r="J74" s="68"/>
      <c r="K74" s="68"/>
    </row>
    <row r="75" spans="1:11">
      <c r="A75" s="53"/>
      <c r="B75" s="54"/>
      <c r="C75" s="88"/>
      <c r="D75" s="68"/>
      <c r="E75" s="69"/>
      <c r="F75" s="68"/>
      <c r="G75" s="68"/>
      <c r="H75" s="68"/>
      <c r="I75" s="68"/>
      <c r="J75" s="68"/>
      <c r="K75" s="104"/>
    </row>
    <row r="76" spans="1:11">
      <c r="A76" s="95"/>
      <c r="B76" s="96"/>
      <c r="C76" s="89" t="str">
        <f>"รวม"&amp;B54</f>
        <v>รวมงานระบบท่อโสโครก ,ท่อน้ำทิ้ง และท่ออากาศ</v>
      </c>
      <c r="D76" s="97"/>
      <c r="E76" s="97"/>
      <c r="F76" s="97"/>
      <c r="G76" s="97"/>
      <c r="H76" s="97"/>
      <c r="I76" s="97"/>
      <c r="J76" s="97"/>
      <c r="K76" s="97"/>
    </row>
  </sheetData>
  <mergeCells count="12">
    <mergeCell ref="A1:K1"/>
    <mergeCell ref="F2:J5"/>
    <mergeCell ref="K7:K8"/>
    <mergeCell ref="B9:C9"/>
    <mergeCell ref="B29:C29"/>
    <mergeCell ref="H6:I6"/>
    <mergeCell ref="A7:A8"/>
    <mergeCell ref="B7:C8"/>
    <mergeCell ref="D7:D8"/>
    <mergeCell ref="E7:E8"/>
    <mergeCell ref="F7:G7"/>
    <mergeCell ref="H7:I7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300" verticalDpi="300" r:id="rId1"/>
  <headerFooter>
    <oddHeader>&amp;R&amp;"TH SarabunPSK,ธรรมดา"&amp;14แบบปร.4 ก</oddHeader>
    <oddFooter>&amp;R&amp;"TH SarabunPSK,ธรรมดา"&amp;12แผ่นที่ &amp;P จากจำนวน &amp;N แผ่น</oddFooter>
  </headerFooter>
  <rowBreaks count="1" manualBreakCount="1">
    <brk id="2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E77"/>
  <sheetViews>
    <sheetView view="pageBreakPreview" zoomScaleNormal="100" zoomScaleSheetLayoutView="100" workbookViewId="0">
      <selection activeCell="A5" sqref="A5"/>
    </sheetView>
  </sheetViews>
  <sheetFormatPr defaultColWidth="9" defaultRowHeight="21"/>
  <cols>
    <col min="1" max="1" width="6.25" style="1" customWidth="1"/>
    <col min="2" max="2" width="2.25" style="1" customWidth="1"/>
    <col min="3" max="3" width="60.75" style="1" customWidth="1"/>
    <col min="4" max="4" width="10.75" style="1" customWidth="1"/>
    <col min="5" max="5" width="7.75" style="1" customWidth="1"/>
    <col min="6" max="9" width="14.125" style="1" customWidth="1"/>
    <col min="10" max="10" width="20.75" style="1" customWidth="1"/>
    <col min="11" max="11" width="13.125" style="1" customWidth="1"/>
    <col min="12" max="16384" width="9" style="1"/>
  </cols>
  <sheetData>
    <row r="1" spans="1:239" ht="24" customHeight="1" thickBot="1">
      <c r="A1" s="384" t="s">
        <v>20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45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</row>
    <row r="2" spans="1:239" ht="24" customHeight="1">
      <c r="A2" s="181" t="str">
        <f>"ส่วนที่ 1 ค่างานก่อสร้าง  "&amp;    'ปร.5.1 ค่างานต้นทุน'!B15</f>
        <v>ส่วนที่ 1 ค่างานก่อสร้าง  หมวดงานรื้อถอน</v>
      </c>
      <c r="B2" s="111"/>
      <c r="C2" s="111"/>
      <c r="D2" s="115"/>
      <c r="E2" s="116"/>
      <c r="F2" s="430"/>
      <c r="G2" s="431"/>
      <c r="H2" s="431"/>
      <c r="I2" s="431"/>
      <c r="J2" s="432"/>
      <c r="K2" s="63"/>
      <c r="L2" s="45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</row>
    <row r="3" spans="1:239" ht="24" customHeight="1">
      <c r="A3" s="182" t="s">
        <v>372</v>
      </c>
      <c r="B3" s="56"/>
      <c r="C3" s="55"/>
      <c r="D3" s="117"/>
      <c r="E3" s="118"/>
      <c r="F3" s="433"/>
      <c r="G3" s="434"/>
      <c r="H3" s="434"/>
      <c r="I3" s="434"/>
      <c r="J3" s="435"/>
      <c r="K3" s="64"/>
      <c r="L3" s="45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</row>
    <row r="4" spans="1:239" ht="24" customHeight="1">
      <c r="A4" s="182" t="s">
        <v>0</v>
      </c>
      <c r="B4" s="56"/>
      <c r="C4" s="55"/>
      <c r="D4" s="55"/>
      <c r="E4" s="118"/>
      <c r="F4" s="433"/>
      <c r="G4" s="434"/>
      <c r="H4" s="434"/>
      <c r="I4" s="434"/>
      <c r="J4" s="435"/>
      <c r="K4" s="64"/>
      <c r="L4" s="45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</row>
    <row r="5" spans="1:239" ht="24" customHeight="1">
      <c r="A5" s="5" t="s">
        <v>370</v>
      </c>
      <c r="B5" s="56"/>
      <c r="C5" s="55"/>
      <c r="D5" s="119"/>
      <c r="E5" s="118"/>
      <c r="F5" s="436"/>
      <c r="G5" s="437"/>
      <c r="H5" s="437"/>
      <c r="I5" s="437"/>
      <c r="J5" s="438"/>
      <c r="K5" s="65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</row>
    <row r="6" spans="1:239" ht="24" customHeight="1" thickBot="1">
      <c r="A6" s="183"/>
      <c r="B6" s="57"/>
      <c r="C6" s="58"/>
      <c r="D6" s="59"/>
      <c r="E6" s="60"/>
      <c r="F6" s="61" t="s">
        <v>21</v>
      </c>
      <c r="G6" s="62"/>
      <c r="H6" s="385"/>
      <c r="I6" s="385"/>
      <c r="J6" s="58"/>
      <c r="K6" s="58" t="s">
        <v>1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</row>
    <row r="7" spans="1:239" ht="24" customHeight="1" thickTop="1">
      <c r="A7" s="386" t="s">
        <v>5</v>
      </c>
      <c r="B7" s="388" t="s">
        <v>6</v>
      </c>
      <c r="C7" s="389"/>
      <c r="D7" s="392" t="s">
        <v>22</v>
      </c>
      <c r="E7" s="392" t="s">
        <v>23</v>
      </c>
      <c r="F7" s="394" t="s">
        <v>24</v>
      </c>
      <c r="G7" s="395"/>
      <c r="H7" s="394" t="s">
        <v>25</v>
      </c>
      <c r="I7" s="395"/>
      <c r="J7" s="174" t="s">
        <v>26</v>
      </c>
      <c r="K7" s="396" t="s">
        <v>10</v>
      </c>
      <c r="L7" s="48"/>
      <c r="M7" s="48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</row>
    <row r="8" spans="1:239" ht="24" customHeight="1" thickBot="1">
      <c r="A8" s="387"/>
      <c r="B8" s="390"/>
      <c r="C8" s="391"/>
      <c r="D8" s="393"/>
      <c r="E8" s="393"/>
      <c r="F8" s="51" t="s">
        <v>27</v>
      </c>
      <c r="G8" s="52" t="s">
        <v>28</v>
      </c>
      <c r="H8" s="51" t="s">
        <v>27</v>
      </c>
      <c r="I8" s="52" t="s">
        <v>28</v>
      </c>
      <c r="J8" s="175" t="s">
        <v>29</v>
      </c>
      <c r="K8" s="397"/>
      <c r="L8" s="48"/>
      <c r="M8" s="48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</row>
    <row r="9" spans="1:239" ht="24" customHeight="1" thickTop="1">
      <c r="A9" s="184">
        <v>4</v>
      </c>
      <c r="B9" s="380" t="s">
        <v>174</v>
      </c>
      <c r="C9" s="381"/>
      <c r="D9" s="66"/>
      <c r="E9" s="67"/>
      <c r="F9" s="66"/>
      <c r="G9" s="66"/>
      <c r="H9" s="66"/>
      <c r="I9" s="66"/>
      <c r="J9" s="66"/>
      <c r="K9" s="66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</row>
    <row r="10" spans="1:239" ht="24" customHeight="1">
      <c r="A10" s="177">
        <v>4.0999999999999996</v>
      </c>
      <c r="B10" s="129" t="str">
        <f>B30</f>
        <v>งานตกแต่งภายใน</v>
      </c>
      <c r="C10" s="178"/>
      <c r="D10" s="68">
        <v>1</v>
      </c>
      <c r="E10" s="69" t="s">
        <v>40</v>
      </c>
      <c r="F10" s="68"/>
      <c r="G10" s="68"/>
      <c r="H10" s="68"/>
      <c r="I10" s="68"/>
      <c r="J10" s="68"/>
      <c r="K10" s="68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</row>
    <row r="11" spans="1:239" ht="24" customHeight="1">
      <c r="A11" s="177"/>
      <c r="B11" s="129"/>
      <c r="C11" s="178"/>
      <c r="D11" s="68"/>
      <c r="E11" s="69"/>
      <c r="F11" s="68"/>
      <c r="G11" s="68"/>
      <c r="H11" s="68"/>
      <c r="I11" s="68"/>
      <c r="J11" s="68"/>
      <c r="K11" s="68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</row>
    <row r="12" spans="1:239" ht="24" customHeight="1">
      <c r="A12" s="177"/>
      <c r="B12" s="129"/>
      <c r="C12" s="178"/>
      <c r="D12" s="68"/>
      <c r="E12" s="69"/>
      <c r="F12" s="68"/>
      <c r="G12" s="68"/>
      <c r="H12" s="68"/>
      <c r="I12" s="68"/>
      <c r="J12" s="68"/>
      <c r="K12" s="68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</row>
    <row r="13" spans="1:239" ht="24" customHeight="1">
      <c r="A13" s="177"/>
      <c r="B13" s="129"/>
      <c r="C13" s="178"/>
      <c r="D13" s="68"/>
      <c r="E13" s="69"/>
      <c r="F13" s="68"/>
      <c r="G13" s="68"/>
      <c r="H13" s="68"/>
      <c r="I13" s="68"/>
      <c r="J13" s="68"/>
      <c r="K13" s="68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</row>
    <row r="14" spans="1:239" ht="24" customHeight="1">
      <c r="A14" s="177"/>
      <c r="B14" s="129"/>
      <c r="C14" s="178"/>
      <c r="D14" s="68"/>
      <c r="E14" s="69"/>
      <c r="F14" s="68"/>
      <c r="G14" s="68"/>
      <c r="H14" s="68"/>
      <c r="I14" s="68"/>
      <c r="J14" s="68"/>
      <c r="K14" s="68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</row>
    <row r="15" spans="1:239" ht="24" customHeight="1">
      <c r="A15" s="177"/>
      <c r="B15" s="129"/>
      <c r="C15" s="178"/>
      <c r="D15" s="68"/>
      <c r="E15" s="69"/>
      <c r="F15" s="68"/>
      <c r="G15" s="68"/>
      <c r="H15" s="68"/>
      <c r="I15" s="68"/>
      <c r="J15" s="68"/>
      <c r="K15" s="68"/>
    </row>
    <row r="16" spans="1:239" ht="24" customHeight="1">
      <c r="A16" s="177"/>
      <c r="B16" s="129"/>
      <c r="C16" s="178"/>
      <c r="D16" s="68"/>
      <c r="E16" s="69"/>
      <c r="F16" s="68"/>
      <c r="G16" s="68"/>
      <c r="H16" s="68"/>
      <c r="I16" s="68"/>
      <c r="J16" s="68"/>
      <c r="K16" s="68"/>
    </row>
    <row r="17" spans="1:11" ht="24" customHeight="1">
      <c r="A17" s="79"/>
      <c r="B17" s="54"/>
      <c r="C17" s="94"/>
      <c r="D17" s="68"/>
      <c r="E17" s="69"/>
      <c r="F17" s="68"/>
      <c r="G17" s="68"/>
      <c r="H17" s="68"/>
      <c r="I17" s="68"/>
      <c r="J17" s="68"/>
      <c r="K17" s="68"/>
    </row>
    <row r="18" spans="1:11" ht="24" customHeight="1">
      <c r="A18" s="79"/>
      <c r="B18" s="54"/>
      <c r="C18" s="94"/>
      <c r="D18" s="68"/>
      <c r="E18" s="69"/>
      <c r="F18" s="68"/>
      <c r="G18" s="68"/>
      <c r="H18" s="68"/>
      <c r="I18" s="68"/>
      <c r="J18" s="68"/>
      <c r="K18" s="68"/>
    </row>
    <row r="19" spans="1:11" ht="24" customHeight="1">
      <c r="A19" s="79"/>
      <c r="B19" s="54"/>
      <c r="C19" s="94"/>
      <c r="D19" s="68"/>
      <c r="E19" s="69"/>
      <c r="F19" s="68"/>
      <c r="G19" s="68"/>
      <c r="H19" s="68"/>
      <c r="I19" s="68"/>
      <c r="J19" s="68"/>
      <c r="K19" s="68"/>
    </row>
    <row r="20" spans="1:11" ht="24" customHeight="1">
      <c r="A20" s="79"/>
      <c r="B20" s="54"/>
      <c r="C20" s="94"/>
      <c r="D20" s="68"/>
      <c r="E20" s="69"/>
      <c r="F20" s="68"/>
      <c r="G20" s="68"/>
      <c r="H20" s="68"/>
      <c r="I20" s="68"/>
      <c r="J20" s="68"/>
      <c r="K20" s="68"/>
    </row>
    <row r="21" spans="1:11" ht="24" customHeight="1">
      <c r="A21" s="79"/>
      <c r="B21" s="54"/>
      <c r="C21" s="94"/>
      <c r="D21" s="68"/>
      <c r="E21" s="69"/>
      <c r="F21" s="68"/>
      <c r="G21" s="68"/>
      <c r="H21" s="68"/>
      <c r="I21" s="68"/>
      <c r="J21" s="68"/>
      <c r="K21" s="68"/>
    </row>
    <row r="22" spans="1:11" ht="24" customHeight="1">
      <c r="A22" s="79"/>
      <c r="B22" s="54"/>
      <c r="C22" s="94"/>
      <c r="D22" s="68"/>
      <c r="E22" s="69"/>
      <c r="F22" s="68"/>
      <c r="G22" s="68"/>
      <c r="H22" s="68"/>
      <c r="I22" s="68"/>
      <c r="J22" s="68"/>
      <c r="K22" s="68"/>
    </row>
    <row r="23" spans="1:11" ht="24" customHeight="1">
      <c r="A23" s="79"/>
      <c r="B23" s="54"/>
      <c r="C23" s="94"/>
      <c r="D23" s="68"/>
      <c r="E23" s="69"/>
      <c r="F23" s="68"/>
      <c r="G23" s="68"/>
      <c r="H23" s="68"/>
      <c r="I23" s="68"/>
      <c r="J23" s="68"/>
      <c r="K23" s="68"/>
    </row>
    <row r="24" spans="1:11" ht="24" customHeight="1">
      <c r="A24" s="79"/>
      <c r="B24" s="54"/>
      <c r="C24" s="94"/>
      <c r="D24" s="68"/>
      <c r="E24" s="69"/>
      <c r="F24" s="68"/>
      <c r="G24" s="68"/>
      <c r="H24" s="68"/>
      <c r="I24" s="68"/>
      <c r="J24" s="68"/>
      <c r="K24" s="68"/>
    </row>
    <row r="25" spans="1:11" ht="24" customHeight="1">
      <c r="A25" s="109"/>
      <c r="B25" s="54"/>
      <c r="C25" s="94"/>
      <c r="D25" s="68"/>
      <c r="E25" s="69"/>
      <c r="F25" s="68"/>
      <c r="G25" s="68"/>
      <c r="H25" s="68"/>
      <c r="I25" s="68"/>
      <c r="J25" s="68"/>
      <c r="K25" s="68"/>
    </row>
    <row r="26" spans="1:11" ht="24" customHeight="1">
      <c r="A26" s="53"/>
      <c r="B26" s="54"/>
      <c r="C26" s="94"/>
      <c r="D26" s="68"/>
      <c r="E26" s="69"/>
      <c r="F26" s="68"/>
      <c r="G26" s="68"/>
      <c r="H26" s="68"/>
      <c r="I26" s="68"/>
      <c r="J26" s="68"/>
      <c r="K26" s="68"/>
    </row>
    <row r="27" spans="1:11" ht="24" customHeight="1">
      <c r="A27" s="53"/>
      <c r="B27" s="54"/>
      <c r="C27" s="94"/>
      <c r="D27" s="68"/>
      <c r="E27" s="69"/>
      <c r="F27" s="68"/>
      <c r="G27" s="68"/>
      <c r="H27" s="68"/>
      <c r="I27" s="68"/>
      <c r="J27" s="68"/>
      <c r="K27" s="68"/>
    </row>
    <row r="28" spans="1:11" ht="24" customHeight="1">
      <c r="A28" s="53"/>
      <c r="B28" s="54"/>
      <c r="C28" s="94"/>
      <c r="D28" s="68"/>
      <c r="E28" s="69"/>
      <c r="F28" s="68"/>
      <c r="G28" s="68"/>
      <c r="H28" s="68"/>
      <c r="I28" s="68"/>
      <c r="J28" s="68"/>
      <c r="K28" s="68"/>
    </row>
    <row r="29" spans="1:11" ht="24" customHeight="1">
      <c r="A29" s="170"/>
      <c r="B29" s="382" t="str">
        <f>"รวม "&amp;B9</f>
        <v>รวม หมวดงานตกแต่งภายใน</v>
      </c>
      <c r="C29" s="383"/>
      <c r="D29" s="124"/>
      <c r="E29" s="171"/>
      <c r="F29" s="124"/>
      <c r="G29" s="124"/>
      <c r="H29" s="124"/>
      <c r="I29" s="124"/>
      <c r="J29" s="124"/>
      <c r="K29" s="170"/>
    </row>
    <row r="30" spans="1:11">
      <c r="A30" s="105">
        <v>4.0999999999999996</v>
      </c>
      <c r="B30" s="173" t="s">
        <v>176</v>
      </c>
      <c r="C30" s="106"/>
      <c r="D30" s="102"/>
      <c r="E30" s="103"/>
      <c r="F30" s="102"/>
      <c r="G30" s="102"/>
      <c r="H30" s="102"/>
      <c r="I30" s="102"/>
      <c r="J30" s="102"/>
      <c r="K30" s="102"/>
    </row>
    <row r="31" spans="1:11">
      <c r="A31" s="81"/>
      <c r="B31" s="54"/>
      <c r="C31" s="143" t="s">
        <v>177</v>
      </c>
      <c r="D31" s="68">
        <v>1</v>
      </c>
      <c r="E31" s="69" t="s">
        <v>33</v>
      </c>
      <c r="F31" s="68"/>
      <c r="G31" s="68"/>
      <c r="H31" s="68"/>
      <c r="I31" s="68"/>
      <c r="J31" s="68"/>
      <c r="K31" s="68"/>
    </row>
    <row r="32" spans="1:11">
      <c r="A32" s="81"/>
      <c r="B32" s="54"/>
      <c r="C32" s="143" t="s">
        <v>178</v>
      </c>
      <c r="D32" s="126">
        <v>1</v>
      </c>
      <c r="E32" s="69" t="s">
        <v>33</v>
      </c>
      <c r="F32" s="157"/>
      <c r="G32" s="68"/>
      <c r="H32" s="68"/>
      <c r="I32" s="68"/>
      <c r="J32" s="68"/>
      <c r="K32" s="68"/>
    </row>
    <row r="33" spans="1:11">
      <c r="A33" s="81"/>
      <c r="B33" s="54"/>
      <c r="C33" s="143" t="s">
        <v>179</v>
      </c>
      <c r="D33" s="126">
        <v>1</v>
      </c>
      <c r="E33" s="69" t="s">
        <v>33</v>
      </c>
      <c r="F33" s="157"/>
      <c r="G33" s="68"/>
      <c r="H33" s="68"/>
      <c r="I33" s="68"/>
      <c r="J33" s="68"/>
      <c r="K33" s="68"/>
    </row>
    <row r="34" spans="1:11">
      <c r="A34" s="81"/>
      <c r="B34" s="54"/>
      <c r="C34" s="143" t="s">
        <v>180</v>
      </c>
      <c r="D34" s="126">
        <v>1</v>
      </c>
      <c r="E34" s="69" t="s">
        <v>33</v>
      </c>
      <c r="F34" s="158"/>
      <c r="G34" s="68"/>
      <c r="H34" s="68"/>
      <c r="I34" s="68"/>
      <c r="J34" s="68"/>
      <c r="K34" s="68"/>
    </row>
    <row r="35" spans="1:11">
      <c r="A35" s="81"/>
      <c r="B35" s="54"/>
      <c r="C35" s="143" t="s">
        <v>181</v>
      </c>
      <c r="D35" s="126">
        <v>3</v>
      </c>
      <c r="E35" s="69" t="s">
        <v>33</v>
      </c>
      <c r="F35" s="158"/>
      <c r="G35" s="68"/>
      <c r="H35" s="68"/>
      <c r="I35" s="68"/>
      <c r="J35" s="68"/>
      <c r="K35" s="68"/>
    </row>
    <row r="36" spans="1:11">
      <c r="A36" s="81"/>
      <c r="B36" s="54"/>
      <c r="C36" s="143" t="s">
        <v>182</v>
      </c>
      <c r="D36" s="126">
        <v>3</v>
      </c>
      <c r="E36" s="69" t="s">
        <v>33</v>
      </c>
      <c r="F36" s="158"/>
      <c r="G36" s="68"/>
      <c r="H36" s="68"/>
      <c r="I36" s="68"/>
      <c r="J36" s="68"/>
      <c r="K36" s="68"/>
    </row>
    <row r="37" spans="1:11">
      <c r="A37" s="81"/>
      <c r="B37" s="54"/>
      <c r="C37" s="143" t="s">
        <v>183</v>
      </c>
      <c r="D37" s="126">
        <v>1</v>
      </c>
      <c r="E37" s="69" t="s">
        <v>33</v>
      </c>
      <c r="F37" s="158"/>
      <c r="G37" s="68"/>
      <c r="H37" s="68"/>
      <c r="I37" s="68"/>
      <c r="J37" s="68"/>
      <c r="K37" s="68"/>
    </row>
    <row r="38" spans="1:11">
      <c r="A38" s="81"/>
      <c r="B38" s="54"/>
      <c r="C38" s="143" t="s">
        <v>184</v>
      </c>
      <c r="D38" s="126">
        <v>1</v>
      </c>
      <c r="E38" s="69" t="s">
        <v>33</v>
      </c>
      <c r="F38" s="158"/>
      <c r="G38" s="68"/>
      <c r="H38" s="68"/>
      <c r="I38" s="68"/>
      <c r="J38" s="68"/>
      <c r="K38" s="68"/>
    </row>
    <row r="39" spans="1:11">
      <c r="A39" s="81"/>
      <c r="B39" s="54"/>
      <c r="C39" s="143" t="s">
        <v>185</v>
      </c>
      <c r="D39" s="126">
        <v>1</v>
      </c>
      <c r="E39" s="69" t="s">
        <v>33</v>
      </c>
      <c r="F39" s="158"/>
      <c r="G39" s="68"/>
      <c r="H39" s="68"/>
      <c r="I39" s="68"/>
      <c r="J39" s="68"/>
      <c r="K39" s="68"/>
    </row>
    <row r="40" spans="1:11">
      <c r="A40" s="81"/>
      <c r="B40" s="54"/>
      <c r="C40" s="143" t="s">
        <v>186</v>
      </c>
      <c r="D40" s="126">
        <v>1</v>
      </c>
      <c r="E40" s="69" t="s">
        <v>33</v>
      </c>
      <c r="F40" s="158"/>
      <c r="G40" s="68"/>
      <c r="H40" s="68"/>
      <c r="I40" s="68"/>
      <c r="J40" s="68"/>
      <c r="K40" s="68"/>
    </row>
    <row r="41" spans="1:11">
      <c r="A41" s="81"/>
      <c r="B41" s="54"/>
      <c r="C41" s="143" t="s">
        <v>187</v>
      </c>
      <c r="D41" s="126">
        <v>1</v>
      </c>
      <c r="E41" s="69" t="s">
        <v>33</v>
      </c>
      <c r="F41" s="158"/>
      <c r="G41" s="68"/>
      <c r="H41" s="68"/>
      <c r="I41" s="68"/>
      <c r="J41" s="68"/>
      <c r="K41" s="68"/>
    </row>
    <row r="42" spans="1:11">
      <c r="A42" s="81"/>
      <c r="B42" s="54"/>
      <c r="C42" s="143" t="s">
        <v>188</v>
      </c>
      <c r="D42" s="126">
        <v>1</v>
      </c>
      <c r="E42" s="69" t="s">
        <v>33</v>
      </c>
      <c r="F42" s="158"/>
      <c r="G42" s="68"/>
      <c r="H42" s="68"/>
      <c r="I42" s="68"/>
      <c r="J42" s="68"/>
      <c r="K42" s="68"/>
    </row>
    <row r="43" spans="1:11">
      <c r="A43" s="81"/>
      <c r="B43" s="54"/>
      <c r="C43" s="143" t="s">
        <v>189</v>
      </c>
      <c r="D43" s="126">
        <v>1</v>
      </c>
      <c r="E43" s="69" t="s">
        <v>33</v>
      </c>
      <c r="F43" s="158"/>
      <c r="G43" s="68"/>
      <c r="H43" s="68"/>
      <c r="I43" s="68"/>
      <c r="J43" s="68"/>
      <c r="K43" s="68"/>
    </row>
    <row r="44" spans="1:11">
      <c r="A44" s="81"/>
      <c r="B44" s="54"/>
      <c r="C44" s="143" t="s">
        <v>190</v>
      </c>
      <c r="D44" s="126">
        <v>1</v>
      </c>
      <c r="E44" s="69" t="s">
        <v>33</v>
      </c>
      <c r="F44" s="158"/>
      <c r="G44" s="68"/>
      <c r="H44" s="68"/>
      <c r="I44" s="68"/>
      <c r="J44" s="68"/>
      <c r="K44" s="68"/>
    </row>
    <row r="45" spans="1:11">
      <c r="A45" s="81"/>
      <c r="B45" s="54"/>
      <c r="C45" s="143" t="s">
        <v>191</v>
      </c>
      <c r="D45" s="126">
        <v>2</v>
      </c>
      <c r="E45" s="69" t="s">
        <v>33</v>
      </c>
      <c r="F45" s="158"/>
      <c r="G45" s="68"/>
      <c r="H45" s="68"/>
      <c r="I45" s="68"/>
      <c r="J45" s="68"/>
      <c r="K45" s="68"/>
    </row>
    <row r="46" spans="1:11">
      <c r="A46" s="81"/>
      <c r="B46" s="54"/>
      <c r="C46" s="143" t="s">
        <v>192</v>
      </c>
      <c r="D46" s="126">
        <v>1</v>
      </c>
      <c r="E46" s="69" t="s">
        <v>33</v>
      </c>
      <c r="F46" s="158"/>
      <c r="G46" s="68"/>
      <c r="H46" s="68"/>
      <c r="I46" s="68"/>
      <c r="J46" s="68"/>
      <c r="K46" s="68"/>
    </row>
    <row r="47" spans="1:11">
      <c r="A47" s="81"/>
      <c r="B47" s="54"/>
      <c r="C47" s="143" t="s">
        <v>193</v>
      </c>
      <c r="D47" s="126">
        <v>3</v>
      </c>
      <c r="E47" s="69" t="s">
        <v>33</v>
      </c>
      <c r="F47" s="158"/>
      <c r="G47" s="68"/>
      <c r="H47" s="68"/>
      <c r="I47" s="68"/>
      <c r="J47" s="68"/>
      <c r="K47" s="68"/>
    </row>
    <row r="48" spans="1:11">
      <c r="A48" s="81"/>
      <c r="B48" s="54"/>
      <c r="C48" s="143" t="s">
        <v>194</v>
      </c>
      <c r="D48" s="126">
        <v>1</v>
      </c>
      <c r="E48" s="69" t="s">
        <v>33</v>
      </c>
      <c r="F48" s="158"/>
      <c r="G48" s="68"/>
      <c r="H48" s="68"/>
      <c r="I48" s="68"/>
      <c r="J48" s="68"/>
      <c r="K48" s="68"/>
    </row>
    <row r="49" spans="1:11">
      <c r="A49" s="81"/>
      <c r="B49" s="54"/>
      <c r="C49" s="143" t="s">
        <v>195</v>
      </c>
      <c r="D49" s="126">
        <v>7</v>
      </c>
      <c r="E49" s="69" t="s">
        <v>33</v>
      </c>
      <c r="F49" s="158"/>
      <c r="G49" s="68"/>
      <c r="H49" s="68"/>
      <c r="I49" s="68"/>
      <c r="J49" s="68"/>
      <c r="K49" s="68"/>
    </row>
    <row r="50" spans="1:11">
      <c r="A50" s="81"/>
      <c r="B50" s="54"/>
      <c r="C50" s="143" t="s">
        <v>196</v>
      </c>
      <c r="D50" s="126">
        <v>1</v>
      </c>
      <c r="E50" s="69" t="s">
        <v>33</v>
      </c>
      <c r="F50" s="158"/>
      <c r="G50" s="68"/>
      <c r="H50" s="68"/>
      <c r="I50" s="68"/>
      <c r="J50" s="68"/>
      <c r="K50" s="68"/>
    </row>
    <row r="51" spans="1:11">
      <c r="A51" s="81"/>
      <c r="B51" s="54"/>
      <c r="C51" s="143" t="s">
        <v>197</v>
      </c>
      <c r="D51" s="126">
        <v>1</v>
      </c>
      <c r="E51" s="69" t="s">
        <v>33</v>
      </c>
      <c r="F51" s="158"/>
      <c r="G51" s="68"/>
      <c r="H51" s="68"/>
      <c r="I51" s="68"/>
      <c r="J51" s="68"/>
      <c r="K51" s="68"/>
    </row>
    <row r="52" spans="1:11">
      <c r="A52" s="81"/>
      <c r="B52" s="54"/>
      <c r="C52" s="143" t="s">
        <v>198</v>
      </c>
      <c r="D52" s="126">
        <v>1</v>
      </c>
      <c r="E52" s="69" t="s">
        <v>33</v>
      </c>
      <c r="F52" s="158"/>
      <c r="G52" s="68"/>
      <c r="H52" s="68"/>
      <c r="I52" s="68"/>
      <c r="J52" s="68"/>
      <c r="K52" s="68"/>
    </row>
    <row r="53" spans="1:11">
      <c r="A53" s="275"/>
      <c r="B53" s="313"/>
      <c r="C53" s="217"/>
      <c r="D53" s="244"/>
      <c r="E53" s="101"/>
      <c r="F53" s="317"/>
      <c r="G53" s="100"/>
      <c r="H53" s="100"/>
      <c r="I53" s="100"/>
      <c r="J53" s="100"/>
      <c r="K53" s="100"/>
    </row>
    <row r="54" spans="1:11">
      <c r="A54" s="105">
        <v>4.0999999999999996</v>
      </c>
      <c r="B54" s="315" t="s">
        <v>205</v>
      </c>
      <c r="C54" s="218"/>
      <c r="D54" s="245"/>
      <c r="E54" s="103"/>
      <c r="F54" s="318"/>
      <c r="G54" s="102"/>
      <c r="H54" s="102"/>
      <c r="I54" s="102"/>
      <c r="J54" s="102"/>
      <c r="K54" s="102"/>
    </row>
    <row r="55" spans="1:11">
      <c r="A55" s="81"/>
      <c r="B55" s="54"/>
      <c r="C55" s="143" t="s">
        <v>199</v>
      </c>
      <c r="D55" s="126">
        <v>1</v>
      </c>
      <c r="E55" s="69" t="s">
        <v>33</v>
      </c>
      <c r="F55" s="158"/>
      <c r="G55" s="68"/>
      <c r="H55" s="68"/>
      <c r="I55" s="68"/>
      <c r="J55" s="68"/>
      <c r="K55" s="68"/>
    </row>
    <row r="56" spans="1:11">
      <c r="A56" s="81"/>
      <c r="B56" s="54"/>
      <c r="C56" s="143" t="s">
        <v>200</v>
      </c>
      <c r="D56" s="126">
        <v>1</v>
      </c>
      <c r="E56" s="69" t="s">
        <v>33</v>
      </c>
      <c r="F56" s="158"/>
      <c r="G56" s="68"/>
      <c r="H56" s="68"/>
      <c r="I56" s="68"/>
      <c r="J56" s="68"/>
      <c r="K56" s="68"/>
    </row>
    <row r="57" spans="1:11">
      <c r="A57" s="81"/>
      <c r="B57" s="54"/>
      <c r="C57" s="143" t="s">
        <v>201</v>
      </c>
      <c r="D57" s="126">
        <v>1</v>
      </c>
      <c r="E57" s="69" t="s">
        <v>33</v>
      </c>
      <c r="F57" s="158"/>
      <c r="G57" s="68"/>
      <c r="H57" s="68"/>
      <c r="I57" s="68"/>
      <c r="J57" s="68"/>
      <c r="K57" s="68"/>
    </row>
    <row r="58" spans="1:11">
      <c r="A58" s="81"/>
      <c r="B58" s="54"/>
      <c r="C58" s="143" t="s">
        <v>202</v>
      </c>
      <c r="D58" s="126">
        <v>1</v>
      </c>
      <c r="E58" s="69" t="s">
        <v>33</v>
      </c>
      <c r="F58" s="158"/>
      <c r="G58" s="68"/>
      <c r="H58" s="68"/>
      <c r="I58" s="68"/>
      <c r="J58" s="68"/>
      <c r="K58" s="68"/>
    </row>
    <row r="59" spans="1:11">
      <c r="A59" s="81"/>
      <c r="B59" s="54"/>
      <c r="C59" s="143" t="s">
        <v>203</v>
      </c>
      <c r="D59" s="126">
        <v>1</v>
      </c>
      <c r="E59" s="69" t="s">
        <v>33</v>
      </c>
      <c r="F59" s="158"/>
      <c r="G59" s="68"/>
      <c r="H59" s="68"/>
      <c r="I59" s="68"/>
      <c r="J59" s="68"/>
      <c r="K59" s="68"/>
    </row>
    <row r="60" spans="1:11">
      <c r="A60" s="81"/>
      <c r="B60" s="54"/>
      <c r="C60" s="143" t="s">
        <v>204</v>
      </c>
      <c r="D60" s="126">
        <v>2</v>
      </c>
      <c r="E60" s="69" t="s">
        <v>33</v>
      </c>
      <c r="F60" s="158"/>
      <c r="G60" s="68"/>
      <c r="H60" s="68"/>
      <c r="I60" s="68"/>
      <c r="J60" s="68"/>
      <c r="K60" s="68"/>
    </row>
    <row r="61" spans="1:11">
      <c r="A61" s="81"/>
      <c r="B61" s="54"/>
      <c r="C61" s="143" t="s">
        <v>350</v>
      </c>
      <c r="D61" s="126">
        <v>6</v>
      </c>
      <c r="E61" s="69" t="s">
        <v>33</v>
      </c>
      <c r="F61" s="158"/>
      <c r="G61" s="68"/>
      <c r="H61" s="68"/>
      <c r="I61" s="68"/>
      <c r="J61" s="68"/>
      <c r="K61" s="68"/>
    </row>
    <row r="62" spans="1:11">
      <c r="A62" s="81"/>
      <c r="B62" s="54"/>
      <c r="C62" s="143" t="s">
        <v>351</v>
      </c>
      <c r="D62" s="126">
        <v>5</v>
      </c>
      <c r="E62" s="69" t="s">
        <v>33</v>
      </c>
      <c r="F62" s="158"/>
      <c r="G62" s="68"/>
      <c r="H62" s="68"/>
      <c r="I62" s="68"/>
      <c r="J62" s="68"/>
      <c r="K62" s="68"/>
    </row>
    <row r="63" spans="1:11">
      <c r="A63" s="81"/>
      <c r="B63" s="54"/>
      <c r="C63" s="143" t="s">
        <v>352</v>
      </c>
      <c r="D63" s="126">
        <v>3</v>
      </c>
      <c r="E63" s="69" t="s">
        <v>33</v>
      </c>
      <c r="F63" s="158"/>
      <c r="G63" s="68"/>
      <c r="H63" s="68"/>
      <c r="I63" s="68"/>
      <c r="J63" s="68"/>
      <c r="K63" s="68"/>
    </row>
    <row r="64" spans="1:11">
      <c r="A64" s="81"/>
      <c r="B64" s="54"/>
      <c r="C64" s="143"/>
      <c r="D64" s="126"/>
      <c r="E64" s="69"/>
      <c r="F64" s="158"/>
      <c r="G64" s="68"/>
      <c r="H64" s="68"/>
      <c r="I64" s="68"/>
      <c r="J64" s="68"/>
      <c r="K64" s="68"/>
    </row>
    <row r="65" spans="1:11">
      <c r="A65" s="81"/>
      <c r="B65" s="54"/>
      <c r="C65" s="143"/>
      <c r="D65" s="126"/>
      <c r="E65" s="69"/>
      <c r="F65" s="158"/>
      <c r="G65" s="68"/>
      <c r="H65" s="68"/>
      <c r="I65" s="68"/>
      <c r="J65" s="68"/>
      <c r="K65" s="68"/>
    </row>
    <row r="66" spans="1:11">
      <c r="A66" s="81"/>
      <c r="B66" s="54"/>
      <c r="C66" s="143"/>
      <c r="D66" s="126"/>
      <c r="E66" s="69"/>
      <c r="F66" s="158"/>
      <c r="G66" s="68"/>
      <c r="H66" s="68"/>
      <c r="I66" s="68"/>
      <c r="J66" s="68"/>
      <c r="K66" s="68"/>
    </row>
    <row r="67" spans="1:11">
      <c r="A67" s="81"/>
      <c r="B67" s="54"/>
      <c r="C67" s="143"/>
      <c r="D67" s="126"/>
      <c r="E67" s="69"/>
      <c r="F67" s="158"/>
      <c r="G67" s="68"/>
      <c r="H67" s="68"/>
      <c r="I67" s="68"/>
      <c r="J67" s="68"/>
      <c r="K67" s="68"/>
    </row>
    <row r="68" spans="1:11">
      <c r="A68" s="81"/>
      <c r="B68" s="54"/>
      <c r="C68" s="143"/>
      <c r="D68" s="126"/>
      <c r="E68" s="69"/>
      <c r="F68" s="158"/>
      <c r="G68" s="68"/>
      <c r="H68" s="68"/>
      <c r="I68" s="68"/>
      <c r="J68" s="68"/>
      <c r="K68" s="68"/>
    </row>
    <row r="69" spans="1:11">
      <c r="A69" s="81"/>
      <c r="B69" s="54"/>
      <c r="C69" s="143"/>
      <c r="D69" s="126"/>
      <c r="E69" s="69"/>
      <c r="F69" s="158"/>
      <c r="G69" s="68"/>
      <c r="H69" s="68"/>
      <c r="I69" s="68"/>
      <c r="J69" s="68"/>
      <c r="K69" s="68"/>
    </row>
    <row r="70" spans="1:11">
      <c r="A70" s="81"/>
      <c r="B70" s="54"/>
      <c r="C70" s="143"/>
      <c r="D70" s="126"/>
      <c r="E70" s="69"/>
      <c r="F70" s="158"/>
      <c r="G70" s="68"/>
      <c r="H70" s="68"/>
      <c r="I70" s="68"/>
      <c r="J70" s="68"/>
      <c r="K70" s="68"/>
    </row>
    <row r="71" spans="1:11">
      <c r="A71" s="81"/>
      <c r="B71" s="54"/>
      <c r="C71" s="143"/>
      <c r="D71" s="126"/>
      <c r="E71" s="69"/>
      <c r="F71" s="158"/>
      <c r="G71" s="68"/>
      <c r="H71" s="68"/>
      <c r="I71" s="68"/>
      <c r="J71" s="68"/>
      <c r="K71" s="68"/>
    </row>
    <row r="72" spans="1:11">
      <c r="A72" s="81"/>
      <c r="B72" s="54"/>
      <c r="C72" s="143"/>
      <c r="D72" s="126"/>
      <c r="E72" s="69"/>
      <c r="F72" s="158"/>
      <c r="G72" s="68"/>
      <c r="H72" s="68"/>
      <c r="I72" s="68"/>
      <c r="J72" s="68"/>
      <c r="K72" s="68"/>
    </row>
    <row r="73" spans="1:11">
      <c r="A73" s="81"/>
      <c r="B73" s="54"/>
      <c r="C73" s="143"/>
      <c r="D73" s="126"/>
      <c r="E73" s="69"/>
      <c r="F73" s="158"/>
      <c r="G73" s="68"/>
      <c r="H73" s="68"/>
      <c r="I73" s="68"/>
      <c r="J73" s="68"/>
      <c r="K73" s="68"/>
    </row>
    <row r="74" spans="1:11">
      <c r="A74" s="81"/>
      <c r="B74" s="54"/>
      <c r="C74" s="143"/>
      <c r="D74" s="126"/>
      <c r="E74" s="69"/>
      <c r="F74" s="158"/>
      <c r="G74" s="68"/>
      <c r="H74" s="68"/>
      <c r="I74" s="68"/>
      <c r="J74" s="68"/>
      <c r="K74" s="68"/>
    </row>
    <row r="75" spans="1:11">
      <c r="A75" s="81"/>
      <c r="B75" s="54"/>
      <c r="C75" s="143"/>
      <c r="D75" s="126"/>
      <c r="E75" s="69"/>
      <c r="F75" s="158"/>
      <c r="G75" s="68"/>
      <c r="H75" s="68"/>
      <c r="I75" s="68"/>
      <c r="J75" s="68"/>
      <c r="K75" s="68"/>
    </row>
    <row r="76" spans="1:11">
      <c r="A76" s="81"/>
      <c r="B76" s="54"/>
      <c r="C76" s="147"/>
      <c r="D76" s="126"/>
      <c r="E76" s="69"/>
      <c r="F76" s="158"/>
      <c r="G76" s="68"/>
      <c r="H76" s="68"/>
      <c r="I76" s="68"/>
      <c r="J76" s="68"/>
      <c r="K76" s="68"/>
    </row>
    <row r="77" spans="1:11">
      <c r="A77" s="95"/>
      <c r="B77" s="96"/>
      <c r="C77" s="89" t="str">
        <f>"รวม"&amp;B30</f>
        <v>รวมงานตกแต่งภายใน</v>
      </c>
      <c r="D77" s="97"/>
      <c r="E77" s="97"/>
      <c r="F77" s="97"/>
      <c r="G77" s="97"/>
      <c r="H77" s="97"/>
      <c r="I77" s="97"/>
      <c r="J77" s="97"/>
      <c r="K77" s="97"/>
    </row>
  </sheetData>
  <mergeCells count="12">
    <mergeCell ref="A1:K1"/>
    <mergeCell ref="F2:J5"/>
    <mergeCell ref="K7:K8"/>
    <mergeCell ref="B9:C9"/>
    <mergeCell ref="B29:C29"/>
    <mergeCell ref="H6:I6"/>
    <mergeCell ref="A7:A8"/>
    <mergeCell ref="B7:C8"/>
    <mergeCell ref="D7:D8"/>
    <mergeCell ref="E7:E8"/>
    <mergeCell ref="F7:G7"/>
    <mergeCell ref="H7:I7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300" verticalDpi="300" r:id="rId1"/>
  <headerFooter>
    <oddHeader>&amp;R&amp;"TH SarabunPSK,ธรรมดา"&amp;14แบบปร.4 ก</oddHeader>
    <oddFooter>&amp;R&amp;"TH SarabunPSK,ธรรมดา"&amp;12แผ่นที่ &amp;P จากจำนวน &amp;N แผ่น</oddFooter>
  </headerFooter>
  <rowBreaks count="1" manualBreakCount="1">
    <brk id="2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F149"/>
  <sheetViews>
    <sheetView view="pageBreakPreview" zoomScaleNormal="100" zoomScaleSheetLayoutView="100" workbookViewId="0">
      <selection activeCell="E19" sqref="E19"/>
    </sheetView>
  </sheetViews>
  <sheetFormatPr defaultColWidth="9" defaultRowHeight="21"/>
  <cols>
    <col min="1" max="1" width="6.25" style="1" customWidth="1"/>
    <col min="2" max="2" width="2.25" style="1" customWidth="1"/>
    <col min="3" max="4" width="30.75" style="1" customWidth="1"/>
    <col min="5" max="5" width="10.75" style="1" customWidth="1"/>
    <col min="6" max="6" width="7.75" style="1" customWidth="1"/>
    <col min="7" max="10" width="14.125" style="1" customWidth="1"/>
    <col min="11" max="11" width="20.75" style="1" customWidth="1"/>
    <col min="12" max="12" width="13.125" style="1" customWidth="1"/>
    <col min="13" max="16384" width="9" style="1"/>
  </cols>
  <sheetData>
    <row r="1" spans="1:240" ht="24" customHeight="1" thickBot="1">
      <c r="A1" s="384" t="s">
        <v>20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45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</row>
    <row r="2" spans="1:240" ht="24" customHeight="1">
      <c r="A2" s="181" t="str">
        <f>"ส่วนที่ 1 ค่างานก่อสร้าง  "&amp;    'ปร.5.1 ค่างานต้นทุน'!B15</f>
        <v>ส่วนที่ 1 ค่างานก่อสร้าง  หมวดงานรื้อถอน</v>
      </c>
      <c r="B2" s="111"/>
      <c r="C2" s="111"/>
      <c r="D2" s="111"/>
      <c r="E2" s="115"/>
      <c r="F2" s="116"/>
      <c r="G2" s="430"/>
      <c r="H2" s="431"/>
      <c r="I2" s="431"/>
      <c r="J2" s="431"/>
      <c r="K2" s="432"/>
      <c r="L2" s="63"/>
      <c r="M2" s="45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</row>
    <row r="3" spans="1:240" ht="24" customHeight="1">
      <c r="A3" s="182" t="s">
        <v>372</v>
      </c>
      <c r="B3" s="56"/>
      <c r="C3" s="55"/>
      <c r="D3" s="55"/>
      <c r="E3" s="117"/>
      <c r="F3" s="118"/>
      <c r="G3" s="433"/>
      <c r="H3" s="434"/>
      <c r="I3" s="434"/>
      <c r="J3" s="434"/>
      <c r="K3" s="435"/>
      <c r="L3" s="64"/>
      <c r="M3" s="45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</row>
    <row r="4" spans="1:240" ht="24" customHeight="1">
      <c r="A4" s="182" t="s">
        <v>0</v>
      </c>
      <c r="B4" s="56"/>
      <c r="C4" s="55"/>
      <c r="D4" s="55"/>
      <c r="E4" s="55"/>
      <c r="F4" s="118"/>
      <c r="G4" s="433"/>
      <c r="H4" s="434"/>
      <c r="I4" s="434"/>
      <c r="J4" s="434"/>
      <c r="K4" s="435"/>
      <c r="L4" s="64"/>
      <c r="M4" s="45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</row>
    <row r="5" spans="1:240" ht="24" customHeight="1">
      <c r="A5" s="5" t="s">
        <v>370</v>
      </c>
      <c r="B5" s="56"/>
      <c r="C5" s="55"/>
      <c r="D5" s="55"/>
      <c r="E5" s="119"/>
      <c r="F5" s="118"/>
      <c r="G5" s="436"/>
      <c r="H5" s="437"/>
      <c r="I5" s="437"/>
      <c r="J5" s="437"/>
      <c r="K5" s="438"/>
      <c r="L5" s="65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</row>
    <row r="6" spans="1:240" ht="24" customHeight="1" thickBot="1">
      <c r="A6" s="183"/>
      <c r="B6" s="57"/>
      <c r="C6" s="58"/>
      <c r="D6" s="58"/>
      <c r="E6" s="59"/>
      <c r="F6" s="60"/>
      <c r="G6" s="61" t="s">
        <v>21</v>
      </c>
      <c r="H6" s="62"/>
      <c r="I6" s="385"/>
      <c r="J6" s="385"/>
      <c r="K6" s="58"/>
      <c r="L6" s="58" t="s">
        <v>1</v>
      </c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</row>
    <row r="7" spans="1:240" ht="24" customHeight="1" thickTop="1">
      <c r="A7" s="386" t="s">
        <v>5</v>
      </c>
      <c r="B7" s="388" t="s">
        <v>6</v>
      </c>
      <c r="C7" s="421"/>
      <c r="D7" s="389"/>
      <c r="E7" s="392" t="s">
        <v>22</v>
      </c>
      <c r="F7" s="392" t="s">
        <v>23</v>
      </c>
      <c r="G7" s="394" t="s">
        <v>24</v>
      </c>
      <c r="H7" s="395"/>
      <c r="I7" s="394" t="s">
        <v>25</v>
      </c>
      <c r="J7" s="395"/>
      <c r="K7" s="49" t="s">
        <v>26</v>
      </c>
      <c r="L7" s="396" t="s">
        <v>10</v>
      </c>
      <c r="M7" s="48"/>
      <c r="N7" s="48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</row>
    <row r="8" spans="1:240" ht="24" customHeight="1" thickBot="1">
      <c r="A8" s="387"/>
      <c r="B8" s="390"/>
      <c r="C8" s="422"/>
      <c r="D8" s="391"/>
      <c r="E8" s="393"/>
      <c r="F8" s="393"/>
      <c r="G8" s="51" t="s">
        <v>27</v>
      </c>
      <c r="H8" s="52" t="s">
        <v>28</v>
      </c>
      <c r="I8" s="51" t="s">
        <v>27</v>
      </c>
      <c r="J8" s="52" t="s">
        <v>28</v>
      </c>
      <c r="K8" s="51" t="s">
        <v>29</v>
      </c>
      <c r="L8" s="397"/>
      <c r="M8" s="48"/>
      <c r="N8" s="48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</row>
    <row r="9" spans="1:240" ht="24" customHeight="1" thickTop="1">
      <c r="A9" s="184">
        <v>5</v>
      </c>
      <c r="B9" s="380" t="s">
        <v>175</v>
      </c>
      <c r="C9" s="417"/>
      <c r="D9" s="381"/>
      <c r="E9" s="66"/>
      <c r="F9" s="67"/>
      <c r="G9" s="66"/>
      <c r="H9" s="66"/>
      <c r="I9" s="66"/>
      <c r="J9" s="66"/>
      <c r="K9" s="66"/>
      <c r="L9" s="66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</row>
    <row r="10" spans="1:240" ht="24" customHeight="1">
      <c r="A10" s="177">
        <v>5.0999999999999996</v>
      </c>
      <c r="B10" s="418" t="str">
        <f>B30</f>
        <v>งาน HARDSCAPE</v>
      </c>
      <c r="C10" s="419"/>
      <c r="D10" s="420"/>
      <c r="E10" s="68">
        <v>1</v>
      </c>
      <c r="F10" s="69" t="s">
        <v>40</v>
      </c>
      <c r="G10" s="68"/>
      <c r="H10" s="68"/>
      <c r="I10" s="68"/>
      <c r="J10" s="68"/>
      <c r="K10" s="68"/>
      <c r="L10" s="6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</row>
    <row r="11" spans="1:240" ht="24" customHeight="1">
      <c r="A11" s="177">
        <v>5.2</v>
      </c>
      <c r="B11" s="418" t="str">
        <f>B54</f>
        <v>งาน SOFTSCAPE</v>
      </c>
      <c r="C11" s="419"/>
      <c r="D11" s="420"/>
      <c r="E11" s="68">
        <v>1</v>
      </c>
      <c r="F11" s="69" t="s">
        <v>40</v>
      </c>
      <c r="G11" s="68"/>
      <c r="H11" s="68"/>
      <c r="I11" s="68"/>
      <c r="J11" s="68"/>
      <c r="K11" s="68"/>
      <c r="L11" s="6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</row>
    <row r="12" spans="1:240" ht="24" customHeight="1">
      <c r="A12" s="177"/>
      <c r="B12" s="418"/>
      <c r="C12" s="419"/>
      <c r="D12" s="420"/>
      <c r="E12" s="68"/>
      <c r="F12" s="69"/>
      <c r="G12" s="68"/>
      <c r="H12" s="68"/>
      <c r="I12" s="68"/>
      <c r="J12" s="68"/>
      <c r="K12" s="68"/>
      <c r="L12" s="6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</row>
    <row r="13" spans="1:240" ht="24" customHeight="1">
      <c r="A13" s="177"/>
      <c r="B13" s="418"/>
      <c r="C13" s="419"/>
      <c r="D13" s="420"/>
      <c r="E13" s="68"/>
      <c r="F13" s="69"/>
      <c r="G13" s="68"/>
      <c r="H13" s="68"/>
      <c r="I13" s="68"/>
      <c r="J13" s="68"/>
      <c r="K13" s="68"/>
      <c r="L13" s="6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</row>
    <row r="14" spans="1:240" ht="24" customHeight="1">
      <c r="A14" s="177"/>
      <c r="B14" s="418"/>
      <c r="C14" s="419"/>
      <c r="D14" s="420"/>
      <c r="E14" s="68"/>
      <c r="F14" s="69"/>
      <c r="G14" s="68"/>
      <c r="H14" s="68"/>
      <c r="I14" s="68"/>
      <c r="J14" s="68"/>
      <c r="K14" s="68"/>
      <c r="L14" s="6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</row>
    <row r="15" spans="1:240" ht="24" customHeight="1">
      <c r="A15" s="177"/>
      <c r="B15" s="418"/>
      <c r="C15" s="419"/>
      <c r="D15" s="420"/>
      <c r="E15" s="68"/>
      <c r="F15" s="69"/>
      <c r="G15" s="68"/>
      <c r="H15" s="68"/>
      <c r="I15" s="68"/>
      <c r="J15" s="68"/>
      <c r="K15" s="68"/>
      <c r="L15" s="68"/>
    </row>
    <row r="16" spans="1:240" ht="24" customHeight="1">
      <c r="A16" s="177"/>
      <c r="B16" s="418"/>
      <c r="C16" s="419"/>
      <c r="D16" s="420"/>
      <c r="E16" s="68"/>
      <c r="F16" s="69"/>
      <c r="G16" s="68"/>
      <c r="H16" s="68"/>
      <c r="I16" s="68"/>
      <c r="J16" s="68"/>
      <c r="K16" s="68"/>
      <c r="L16" s="68"/>
    </row>
    <row r="17" spans="1:12" ht="24" customHeight="1">
      <c r="A17" s="79"/>
      <c r="B17" s="404"/>
      <c r="C17" s="405"/>
      <c r="D17" s="406"/>
      <c r="E17" s="68"/>
      <c r="F17" s="69"/>
      <c r="G17" s="68"/>
      <c r="H17" s="68"/>
      <c r="I17" s="68"/>
      <c r="J17" s="68"/>
      <c r="K17" s="68"/>
      <c r="L17" s="68"/>
    </row>
    <row r="18" spans="1:12" ht="24" customHeight="1">
      <c r="A18" s="79"/>
      <c r="B18" s="404"/>
      <c r="C18" s="405"/>
      <c r="D18" s="406"/>
      <c r="E18" s="68"/>
      <c r="F18" s="69"/>
      <c r="G18" s="68"/>
      <c r="H18" s="68"/>
      <c r="I18" s="68"/>
      <c r="J18" s="68"/>
      <c r="K18" s="68"/>
      <c r="L18" s="68"/>
    </row>
    <row r="19" spans="1:12" ht="24" customHeight="1">
      <c r="A19" s="79"/>
      <c r="B19" s="404"/>
      <c r="C19" s="405"/>
      <c r="D19" s="406"/>
      <c r="E19" s="68"/>
      <c r="F19" s="69"/>
      <c r="G19" s="68"/>
      <c r="H19" s="68"/>
      <c r="I19" s="68"/>
      <c r="J19" s="68"/>
      <c r="K19" s="68"/>
      <c r="L19" s="68"/>
    </row>
    <row r="20" spans="1:12" ht="24" customHeight="1">
      <c r="A20" s="79"/>
      <c r="B20" s="404"/>
      <c r="C20" s="405"/>
      <c r="D20" s="406"/>
      <c r="E20" s="68"/>
      <c r="F20" s="69"/>
      <c r="G20" s="68"/>
      <c r="H20" s="68"/>
      <c r="I20" s="68"/>
      <c r="J20" s="68"/>
      <c r="K20" s="68"/>
      <c r="L20" s="68"/>
    </row>
    <row r="21" spans="1:12" ht="24" customHeight="1">
      <c r="A21" s="79"/>
      <c r="B21" s="404"/>
      <c r="C21" s="405"/>
      <c r="D21" s="406"/>
      <c r="E21" s="68"/>
      <c r="F21" s="69"/>
      <c r="G21" s="68"/>
      <c r="H21" s="68"/>
      <c r="I21" s="68"/>
      <c r="J21" s="68"/>
      <c r="K21" s="68"/>
      <c r="L21" s="68"/>
    </row>
    <row r="22" spans="1:12" ht="24" customHeight="1">
      <c r="A22" s="79"/>
      <c r="B22" s="404"/>
      <c r="C22" s="405"/>
      <c r="D22" s="406"/>
      <c r="E22" s="68"/>
      <c r="F22" s="69"/>
      <c r="G22" s="68"/>
      <c r="H22" s="68"/>
      <c r="I22" s="68"/>
      <c r="J22" s="68"/>
      <c r="K22" s="68"/>
      <c r="L22" s="68"/>
    </row>
    <row r="23" spans="1:12" ht="24" customHeight="1">
      <c r="A23" s="79"/>
      <c r="B23" s="404"/>
      <c r="C23" s="405"/>
      <c r="D23" s="406"/>
      <c r="E23" s="68"/>
      <c r="F23" s="69"/>
      <c r="G23" s="68"/>
      <c r="H23" s="68"/>
      <c r="I23" s="68"/>
      <c r="J23" s="68"/>
      <c r="K23" s="68"/>
      <c r="L23" s="68"/>
    </row>
    <row r="24" spans="1:12" ht="24" customHeight="1">
      <c r="A24" s="79"/>
      <c r="B24" s="404"/>
      <c r="C24" s="405"/>
      <c r="D24" s="406"/>
      <c r="E24" s="68"/>
      <c r="F24" s="69"/>
      <c r="G24" s="68"/>
      <c r="H24" s="68"/>
      <c r="I24" s="68"/>
      <c r="J24" s="68"/>
      <c r="K24" s="68"/>
      <c r="L24" s="68"/>
    </row>
    <row r="25" spans="1:12" ht="24" customHeight="1">
      <c r="A25" s="109"/>
      <c r="B25" s="404"/>
      <c r="C25" s="405"/>
      <c r="D25" s="406"/>
      <c r="E25" s="68"/>
      <c r="F25" s="69"/>
      <c r="G25" s="68"/>
      <c r="H25" s="68"/>
      <c r="I25" s="68"/>
      <c r="J25" s="68"/>
      <c r="K25" s="68"/>
      <c r="L25" s="68"/>
    </row>
    <row r="26" spans="1:12" ht="24" customHeight="1">
      <c r="A26" s="53"/>
      <c r="B26" s="404"/>
      <c r="C26" s="405"/>
      <c r="D26" s="406"/>
      <c r="E26" s="68"/>
      <c r="F26" s="69"/>
      <c r="G26" s="68"/>
      <c r="H26" s="68"/>
      <c r="I26" s="68"/>
      <c r="J26" s="68"/>
      <c r="K26" s="68"/>
      <c r="L26" s="68"/>
    </row>
    <row r="27" spans="1:12" ht="24" customHeight="1">
      <c r="A27" s="53"/>
      <c r="B27" s="404"/>
      <c r="C27" s="405"/>
      <c r="D27" s="406"/>
      <c r="E27" s="68"/>
      <c r="F27" s="69"/>
      <c r="G27" s="68"/>
      <c r="H27" s="68"/>
      <c r="I27" s="68"/>
      <c r="J27" s="68"/>
      <c r="K27" s="68"/>
      <c r="L27" s="68"/>
    </row>
    <row r="28" spans="1:12" ht="24" customHeight="1">
      <c r="A28" s="53"/>
      <c r="B28" s="407"/>
      <c r="C28" s="408"/>
      <c r="D28" s="409"/>
      <c r="E28" s="68"/>
      <c r="F28" s="69"/>
      <c r="G28" s="68"/>
      <c r="H28" s="68"/>
      <c r="I28" s="68"/>
      <c r="J28" s="68"/>
      <c r="K28" s="68"/>
      <c r="L28" s="68"/>
    </row>
    <row r="29" spans="1:12" ht="24" customHeight="1">
      <c r="A29" s="170"/>
      <c r="B29" s="382" t="str">
        <f>"รวม "&amp;B9</f>
        <v>รวม หมวดงานภูมิสถาปัตยกรรม</v>
      </c>
      <c r="C29" s="413"/>
      <c r="D29" s="383"/>
      <c r="E29" s="124"/>
      <c r="F29" s="171"/>
      <c r="G29" s="124"/>
      <c r="H29" s="124"/>
      <c r="I29" s="124"/>
      <c r="J29" s="124"/>
      <c r="K29" s="124"/>
      <c r="L29" s="170"/>
    </row>
    <row r="30" spans="1:12">
      <c r="A30" s="176">
        <v>5.0999999999999996</v>
      </c>
      <c r="B30" s="414" t="s">
        <v>206</v>
      </c>
      <c r="C30" s="415"/>
      <c r="D30" s="416"/>
      <c r="E30" s="102"/>
      <c r="F30" s="103"/>
      <c r="G30" s="102"/>
      <c r="H30" s="102"/>
      <c r="I30" s="102"/>
      <c r="J30" s="102"/>
      <c r="K30" s="102"/>
      <c r="L30" s="102"/>
    </row>
    <row r="31" spans="1:12">
      <c r="A31" s="81" t="s">
        <v>207</v>
      </c>
      <c r="B31" s="404" t="s">
        <v>210</v>
      </c>
      <c r="C31" s="405"/>
      <c r="D31" s="406"/>
      <c r="E31" s="68"/>
      <c r="F31" s="69"/>
      <c r="G31" s="68"/>
      <c r="H31" s="68"/>
      <c r="I31" s="68"/>
      <c r="J31" s="68"/>
      <c r="K31" s="68"/>
      <c r="L31" s="68"/>
    </row>
    <row r="32" spans="1:12">
      <c r="A32" s="81"/>
      <c r="B32" s="231"/>
      <c r="C32" s="232" t="s">
        <v>212</v>
      </c>
      <c r="D32" s="233"/>
      <c r="E32" s="69">
        <v>61.23</v>
      </c>
      <c r="F32" s="69" t="s">
        <v>16</v>
      </c>
      <c r="G32" s="68"/>
      <c r="H32" s="68"/>
      <c r="I32" s="68"/>
      <c r="J32" s="68"/>
      <c r="K32" s="68"/>
      <c r="L32" s="68"/>
    </row>
    <row r="33" spans="1:12">
      <c r="A33" s="81"/>
      <c r="B33" s="404"/>
      <c r="C33" s="405"/>
      <c r="D33" s="406"/>
      <c r="E33" s="68"/>
      <c r="F33" s="69"/>
      <c r="G33" s="68"/>
      <c r="H33" s="68"/>
      <c r="I33" s="68"/>
      <c r="J33" s="68"/>
      <c r="K33" s="68"/>
      <c r="L33" s="68"/>
    </row>
    <row r="34" spans="1:12">
      <c r="A34" s="81" t="s">
        <v>208</v>
      </c>
      <c r="B34" s="404" t="s">
        <v>211</v>
      </c>
      <c r="C34" s="405"/>
      <c r="D34" s="406"/>
      <c r="E34" s="126"/>
      <c r="F34" s="69"/>
      <c r="G34" s="157"/>
      <c r="H34" s="68"/>
      <c r="I34" s="68"/>
      <c r="J34" s="68"/>
      <c r="K34" s="68"/>
      <c r="L34" s="68"/>
    </row>
    <row r="35" spans="1:12">
      <c r="A35" s="81"/>
      <c r="B35" s="231"/>
      <c r="C35" s="232" t="s">
        <v>213</v>
      </c>
      <c r="D35" s="233"/>
      <c r="E35" s="126">
        <v>2</v>
      </c>
      <c r="F35" s="69" t="s">
        <v>33</v>
      </c>
      <c r="G35" s="157"/>
      <c r="H35" s="68"/>
      <c r="I35" s="68"/>
      <c r="J35" s="68"/>
      <c r="K35" s="68"/>
      <c r="L35" s="68"/>
    </row>
    <row r="36" spans="1:12">
      <c r="A36" s="81"/>
      <c r="B36" s="404"/>
      <c r="C36" s="405"/>
      <c r="D36" s="406"/>
      <c r="E36" s="126"/>
      <c r="F36" s="69"/>
      <c r="G36" s="157"/>
      <c r="H36" s="68"/>
      <c r="I36" s="68"/>
      <c r="J36" s="68"/>
      <c r="K36" s="68"/>
      <c r="L36" s="68"/>
    </row>
    <row r="37" spans="1:12">
      <c r="A37" s="81" t="s">
        <v>209</v>
      </c>
      <c r="B37" s="404" t="s">
        <v>119</v>
      </c>
      <c r="C37" s="405"/>
      <c r="D37" s="406"/>
      <c r="E37" s="126"/>
      <c r="F37" s="69"/>
      <c r="G37" s="157"/>
      <c r="H37" s="68"/>
      <c r="I37" s="68"/>
      <c r="J37" s="68"/>
      <c r="K37" s="68"/>
      <c r="L37" s="68"/>
    </row>
    <row r="38" spans="1:12">
      <c r="A38" s="81"/>
      <c r="B38" s="231"/>
      <c r="C38" s="232" t="s">
        <v>214</v>
      </c>
      <c r="D38" s="233"/>
      <c r="E38" s="126">
        <v>157.80000000000001</v>
      </c>
      <c r="F38" s="69" t="s">
        <v>46</v>
      </c>
      <c r="G38" s="157"/>
      <c r="H38" s="68"/>
      <c r="I38" s="68"/>
      <c r="J38" s="68"/>
      <c r="K38" s="68"/>
      <c r="L38" s="68"/>
    </row>
    <row r="39" spans="1:12">
      <c r="A39" s="81"/>
      <c r="B39" s="404"/>
      <c r="C39" s="405"/>
      <c r="D39" s="406"/>
      <c r="E39" s="126"/>
      <c r="F39" s="69"/>
      <c r="G39" s="157"/>
      <c r="H39" s="68"/>
      <c r="I39" s="68"/>
      <c r="J39" s="68"/>
      <c r="K39" s="68"/>
      <c r="L39" s="68"/>
    </row>
    <row r="40" spans="1:12">
      <c r="A40" s="81"/>
      <c r="B40" s="404"/>
      <c r="C40" s="405"/>
      <c r="D40" s="406"/>
      <c r="E40" s="126"/>
      <c r="F40" s="69"/>
      <c r="G40" s="157"/>
      <c r="H40" s="68"/>
      <c r="I40" s="68"/>
      <c r="J40" s="68"/>
      <c r="K40" s="68"/>
      <c r="L40" s="68"/>
    </row>
    <row r="41" spans="1:12">
      <c r="A41" s="81"/>
      <c r="B41" s="404"/>
      <c r="C41" s="405"/>
      <c r="D41" s="406"/>
      <c r="E41" s="126"/>
      <c r="F41" s="69"/>
      <c r="G41" s="157"/>
      <c r="H41" s="68"/>
      <c r="I41" s="68"/>
      <c r="J41" s="68"/>
      <c r="K41" s="68"/>
      <c r="L41" s="68"/>
    </row>
    <row r="42" spans="1:12">
      <c r="A42" s="81"/>
      <c r="B42" s="404">
        <v>0</v>
      </c>
      <c r="C42" s="405"/>
      <c r="D42" s="406"/>
      <c r="E42" s="126"/>
      <c r="F42" s="69"/>
      <c r="G42" s="157"/>
      <c r="H42" s="68"/>
      <c r="I42" s="68"/>
      <c r="J42" s="68"/>
      <c r="K42" s="68"/>
      <c r="L42" s="68"/>
    </row>
    <row r="43" spans="1:12">
      <c r="A43" s="81"/>
      <c r="B43" s="404"/>
      <c r="C43" s="405"/>
      <c r="D43" s="406"/>
      <c r="E43" s="126"/>
      <c r="F43" s="69"/>
      <c r="G43" s="157"/>
      <c r="H43" s="68"/>
      <c r="I43" s="68"/>
      <c r="J43" s="68"/>
      <c r="K43" s="68"/>
      <c r="L43" s="68"/>
    </row>
    <row r="44" spans="1:12">
      <c r="A44" s="81"/>
      <c r="B44" s="404"/>
      <c r="C44" s="405"/>
      <c r="D44" s="406"/>
      <c r="E44" s="126"/>
      <c r="F44" s="69"/>
      <c r="G44" s="157"/>
      <c r="H44" s="68"/>
      <c r="I44" s="68"/>
      <c r="J44" s="68"/>
      <c r="K44" s="68"/>
      <c r="L44" s="68"/>
    </row>
    <row r="45" spans="1:12">
      <c r="A45" s="81"/>
      <c r="B45" s="404"/>
      <c r="C45" s="405"/>
      <c r="D45" s="406"/>
      <c r="E45" s="126"/>
      <c r="F45" s="69"/>
      <c r="G45" s="157"/>
      <c r="H45" s="68"/>
      <c r="I45" s="68"/>
      <c r="J45" s="68"/>
      <c r="K45" s="68"/>
      <c r="L45" s="68"/>
    </row>
    <row r="46" spans="1:12">
      <c r="A46" s="81"/>
      <c r="B46" s="404"/>
      <c r="C46" s="405"/>
      <c r="D46" s="406"/>
      <c r="E46" s="126"/>
      <c r="F46" s="69"/>
      <c r="G46" s="157"/>
      <c r="H46" s="68"/>
      <c r="I46" s="68"/>
      <c r="J46" s="68"/>
      <c r="K46" s="68"/>
      <c r="L46" s="68"/>
    </row>
    <row r="47" spans="1:12">
      <c r="A47" s="81"/>
      <c r="B47" s="404"/>
      <c r="C47" s="405"/>
      <c r="D47" s="406"/>
      <c r="E47" s="126"/>
      <c r="F47" s="69"/>
      <c r="G47" s="157"/>
      <c r="H47" s="68"/>
      <c r="I47" s="68"/>
      <c r="J47" s="68"/>
      <c r="K47" s="68"/>
      <c r="L47" s="68"/>
    </row>
    <row r="48" spans="1:12">
      <c r="A48" s="81"/>
      <c r="B48" s="404"/>
      <c r="C48" s="405"/>
      <c r="D48" s="406"/>
      <c r="E48" s="126"/>
      <c r="F48" s="69"/>
      <c r="G48" s="157"/>
      <c r="H48" s="68"/>
      <c r="I48" s="68"/>
      <c r="J48" s="68"/>
      <c r="K48" s="68"/>
      <c r="L48" s="68"/>
    </row>
    <row r="49" spans="1:12">
      <c r="A49" s="81"/>
      <c r="B49" s="404"/>
      <c r="C49" s="405"/>
      <c r="D49" s="406"/>
      <c r="E49" s="126"/>
      <c r="F49" s="69"/>
      <c r="G49" s="157"/>
      <c r="H49" s="68"/>
      <c r="I49" s="68"/>
      <c r="J49" s="68"/>
      <c r="K49" s="68"/>
      <c r="L49" s="68"/>
    </row>
    <row r="50" spans="1:12">
      <c r="A50" s="80"/>
      <c r="B50" s="404"/>
      <c r="C50" s="405"/>
      <c r="D50" s="406"/>
      <c r="E50" s="126"/>
      <c r="F50" s="141"/>
      <c r="G50" s="158"/>
      <c r="H50" s="68"/>
      <c r="I50" s="68"/>
      <c r="J50" s="68"/>
      <c r="K50" s="68"/>
      <c r="L50" s="68"/>
    </row>
    <row r="51" spans="1:12">
      <c r="A51" s="80"/>
      <c r="B51" s="404"/>
      <c r="C51" s="405"/>
      <c r="D51" s="406"/>
      <c r="E51" s="126"/>
      <c r="F51" s="141"/>
      <c r="G51" s="158"/>
      <c r="H51" s="68"/>
      <c r="I51" s="68"/>
      <c r="J51" s="68"/>
      <c r="K51" s="68"/>
      <c r="L51" s="68"/>
    </row>
    <row r="52" spans="1:12">
      <c r="A52" s="53"/>
      <c r="B52" s="407"/>
      <c r="C52" s="408"/>
      <c r="D52" s="409"/>
      <c r="E52" s="68"/>
      <c r="F52" s="69"/>
      <c r="G52" s="68"/>
      <c r="H52" s="68"/>
      <c r="I52" s="68"/>
      <c r="J52" s="68"/>
      <c r="K52" s="68"/>
      <c r="L52" s="132"/>
    </row>
    <row r="53" spans="1:12">
      <c r="A53" s="95"/>
      <c r="B53" s="398" t="str">
        <f>"รวม"&amp;B30</f>
        <v>รวมงาน HARDSCAPE</v>
      </c>
      <c r="C53" s="399"/>
      <c r="D53" s="400"/>
      <c r="E53" s="97"/>
      <c r="F53" s="97"/>
      <c r="G53" s="97"/>
      <c r="H53" s="97"/>
      <c r="I53" s="97"/>
      <c r="J53" s="97"/>
      <c r="K53" s="97"/>
      <c r="L53" s="97"/>
    </row>
    <row r="54" spans="1:12">
      <c r="A54" s="176">
        <v>5.2</v>
      </c>
      <c r="B54" s="410" t="s">
        <v>215</v>
      </c>
      <c r="C54" s="411"/>
      <c r="D54" s="412"/>
      <c r="E54" s="102"/>
      <c r="F54" s="103"/>
      <c r="G54" s="102"/>
      <c r="H54" s="102"/>
      <c r="I54" s="102"/>
      <c r="J54" s="102"/>
      <c r="K54" s="102"/>
      <c r="L54" s="102"/>
    </row>
    <row r="55" spans="1:12">
      <c r="A55" s="81" t="s">
        <v>216</v>
      </c>
      <c r="B55" s="401" t="s">
        <v>344</v>
      </c>
      <c r="C55" s="402"/>
      <c r="D55" s="403"/>
      <c r="E55" s="68"/>
      <c r="F55" s="69"/>
      <c r="G55" s="68"/>
      <c r="H55" s="68"/>
      <c r="I55" s="68"/>
      <c r="J55" s="68"/>
      <c r="K55" s="68"/>
      <c r="L55" s="68"/>
    </row>
    <row r="56" spans="1:12">
      <c r="A56" s="81"/>
      <c r="C56" s="228" t="s">
        <v>217</v>
      </c>
      <c r="D56" s="229" t="s">
        <v>218</v>
      </c>
      <c r="E56" s="126">
        <v>1</v>
      </c>
      <c r="F56" s="69" t="s">
        <v>35</v>
      </c>
      <c r="G56" s="157"/>
      <c r="H56" s="68"/>
      <c r="I56" s="68"/>
      <c r="J56" s="68"/>
      <c r="K56" s="68"/>
      <c r="L56" s="68"/>
    </row>
    <row r="57" spans="1:12">
      <c r="A57" s="81"/>
      <c r="C57" s="228" t="s">
        <v>219</v>
      </c>
      <c r="D57" s="229" t="s">
        <v>218</v>
      </c>
      <c r="E57" s="126">
        <v>1</v>
      </c>
      <c r="F57" s="69" t="s">
        <v>35</v>
      </c>
      <c r="G57" s="157"/>
      <c r="H57" s="68"/>
      <c r="I57" s="68"/>
      <c r="J57" s="68"/>
      <c r="K57" s="68"/>
      <c r="L57" s="68"/>
    </row>
    <row r="58" spans="1:12">
      <c r="A58" s="81"/>
      <c r="C58" s="228" t="s">
        <v>220</v>
      </c>
      <c r="D58" s="229" t="s">
        <v>218</v>
      </c>
      <c r="E58" s="126">
        <v>1</v>
      </c>
      <c r="F58" s="69" t="s">
        <v>35</v>
      </c>
      <c r="G58" s="158"/>
      <c r="H58" s="68"/>
      <c r="I58" s="68"/>
      <c r="J58" s="68"/>
      <c r="K58" s="68"/>
      <c r="L58" s="68"/>
    </row>
    <row r="59" spans="1:12">
      <c r="A59" s="80"/>
      <c r="C59" s="228" t="s">
        <v>221</v>
      </c>
      <c r="D59" s="229" t="s">
        <v>218</v>
      </c>
      <c r="E59" s="126">
        <v>1</v>
      </c>
      <c r="F59" s="69" t="s">
        <v>35</v>
      </c>
      <c r="G59" s="158"/>
      <c r="H59" s="68"/>
      <c r="I59" s="68"/>
      <c r="J59" s="68"/>
      <c r="K59" s="68"/>
      <c r="L59" s="68"/>
    </row>
    <row r="60" spans="1:12">
      <c r="A60" s="80"/>
      <c r="C60" s="228" t="s">
        <v>222</v>
      </c>
      <c r="D60" s="229" t="s">
        <v>218</v>
      </c>
      <c r="E60" s="126">
        <v>1</v>
      </c>
      <c r="F60" s="69" t="s">
        <v>35</v>
      </c>
      <c r="G60" s="158"/>
      <c r="H60" s="68"/>
      <c r="I60" s="68"/>
      <c r="J60" s="68"/>
      <c r="K60" s="68"/>
      <c r="L60" s="68"/>
    </row>
    <row r="61" spans="1:12">
      <c r="A61" s="166"/>
      <c r="C61" s="228" t="s">
        <v>223</v>
      </c>
      <c r="D61" s="229" t="s">
        <v>218</v>
      </c>
      <c r="E61" s="126">
        <v>1</v>
      </c>
      <c r="F61" s="69" t="s">
        <v>35</v>
      </c>
      <c r="G61" s="68"/>
      <c r="H61" s="68"/>
      <c r="I61" s="68"/>
      <c r="J61" s="68"/>
      <c r="K61" s="68"/>
      <c r="L61" s="166"/>
    </row>
    <row r="62" spans="1:12">
      <c r="A62" s="166"/>
      <c r="C62" s="228" t="s">
        <v>224</v>
      </c>
      <c r="D62" s="229" t="s">
        <v>218</v>
      </c>
      <c r="E62" s="126">
        <v>1</v>
      </c>
      <c r="F62" s="69" t="s">
        <v>35</v>
      </c>
      <c r="G62" s="68"/>
      <c r="H62" s="68"/>
      <c r="I62" s="68"/>
      <c r="J62" s="68"/>
      <c r="K62" s="68"/>
      <c r="L62" s="166"/>
    </row>
    <row r="63" spans="1:12">
      <c r="A63" s="166"/>
      <c r="C63" s="228" t="s">
        <v>225</v>
      </c>
      <c r="D63" s="229" t="s">
        <v>218</v>
      </c>
      <c r="E63" s="126">
        <v>1</v>
      </c>
      <c r="F63" s="69" t="s">
        <v>35</v>
      </c>
      <c r="G63" s="68"/>
      <c r="H63" s="68"/>
      <c r="I63" s="68"/>
      <c r="J63" s="68"/>
      <c r="K63" s="68"/>
      <c r="L63" s="166"/>
    </row>
    <row r="64" spans="1:12">
      <c r="A64" s="166"/>
      <c r="C64" s="228" t="s">
        <v>226</v>
      </c>
      <c r="D64" s="229" t="s">
        <v>218</v>
      </c>
      <c r="E64" s="126">
        <v>1</v>
      </c>
      <c r="F64" s="69" t="s">
        <v>35</v>
      </c>
      <c r="G64" s="68"/>
      <c r="H64" s="68"/>
      <c r="I64" s="68"/>
      <c r="J64" s="68"/>
      <c r="K64" s="68"/>
      <c r="L64" s="166"/>
    </row>
    <row r="65" spans="1:12">
      <c r="A65" s="166"/>
      <c r="C65" s="228" t="s">
        <v>227</v>
      </c>
      <c r="D65" s="229" t="s">
        <v>218</v>
      </c>
      <c r="E65" s="126">
        <v>1</v>
      </c>
      <c r="F65" s="69" t="s">
        <v>35</v>
      </c>
      <c r="G65" s="68"/>
      <c r="H65" s="68"/>
      <c r="I65" s="68"/>
      <c r="J65" s="68"/>
      <c r="K65" s="68"/>
      <c r="L65" s="166"/>
    </row>
    <row r="66" spans="1:12">
      <c r="A66" s="166"/>
      <c r="C66" s="228" t="s">
        <v>228</v>
      </c>
      <c r="D66" s="229" t="s">
        <v>218</v>
      </c>
      <c r="E66" s="126">
        <v>1</v>
      </c>
      <c r="F66" s="69" t="s">
        <v>35</v>
      </c>
      <c r="G66" s="68"/>
      <c r="H66" s="68"/>
      <c r="I66" s="68"/>
      <c r="J66" s="68"/>
      <c r="K66" s="68"/>
      <c r="L66" s="166"/>
    </row>
    <row r="67" spans="1:12">
      <c r="A67" s="166"/>
      <c r="C67" s="228" t="s">
        <v>229</v>
      </c>
      <c r="D67" s="229" t="s">
        <v>218</v>
      </c>
      <c r="E67" s="126">
        <v>1</v>
      </c>
      <c r="F67" s="69" t="s">
        <v>35</v>
      </c>
      <c r="G67" s="68"/>
      <c r="H67" s="68"/>
      <c r="I67" s="68"/>
      <c r="J67" s="68"/>
      <c r="K67" s="68"/>
      <c r="L67" s="166"/>
    </row>
    <row r="68" spans="1:12">
      <c r="A68" s="166"/>
      <c r="C68" s="228" t="s">
        <v>230</v>
      </c>
      <c r="D68" s="229" t="s">
        <v>232</v>
      </c>
      <c r="E68" s="126">
        <v>1</v>
      </c>
      <c r="F68" s="69" t="s">
        <v>35</v>
      </c>
      <c r="G68" s="68"/>
      <c r="H68" s="68"/>
      <c r="I68" s="68"/>
      <c r="J68" s="68"/>
      <c r="K68" s="68"/>
      <c r="L68" s="166"/>
    </row>
    <row r="69" spans="1:12">
      <c r="A69" s="166"/>
      <c r="C69" s="228" t="s">
        <v>231</v>
      </c>
      <c r="D69" s="229" t="s">
        <v>232</v>
      </c>
      <c r="E69" s="126">
        <v>1</v>
      </c>
      <c r="F69" s="69" t="s">
        <v>35</v>
      </c>
      <c r="G69" s="68"/>
      <c r="H69" s="68"/>
      <c r="I69" s="68"/>
      <c r="J69" s="68"/>
      <c r="K69" s="68"/>
      <c r="L69" s="166"/>
    </row>
    <row r="70" spans="1:12">
      <c r="A70" s="166"/>
      <c r="B70" s="230"/>
      <c r="C70" s="228" t="s">
        <v>233</v>
      </c>
      <c r="D70" s="229" t="s">
        <v>218</v>
      </c>
      <c r="E70" s="126">
        <v>1</v>
      </c>
      <c r="F70" s="69" t="s">
        <v>35</v>
      </c>
      <c r="G70" s="68"/>
      <c r="H70" s="68"/>
      <c r="I70" s="68"/>
      <c r="J70" s="68"/>
      <c r="K70" s="68"/>
      <c r="L70" s="166"/>
    </row>
    <row r="71" spans="1:12">
      <c r="A71" s="166"/>
      <c r="B71" s="230"/>
      <c r="C71" s="228" t="s">
        <v>234</v>
      </c>
      <c r="D71" s="229" t="s">
        <v>218</v>
      </c>
      <c r="E71" s="126">
        <v>1</v>
      </c>
      <c r="F71" s="69" t="s">
        <v>35</v>
      </c>
      <c r="G71" s="68"/>
      <c r="H71" s="68"/>
      <c r="I71" s="68"/>
      <c r="J71" s="68"/>
      <c r="K71" s="68"/>
      <c r="L71" s="166"/>
    </row>
    <row r="72" spans="1:12">
      <c r="A72" s="80"/>
      <c r="B72" s="54"/>
      <c r="C72" s="228" t="s">
        <v>235</v>
      </c>
      <c r="D72" s="229" t="s">
        <v>218</v>
      </c>
      <c r="E72" s="126">
        <v>1</v>
      </c>
      <c r="F72" s="69" t="s">
        <v>35</v>
      </c>
      <c r="G72" s="68"/>
      <c r="H72" s="68"/>
      <c r="I72" s="68"/>
      <c r="J72" s="68"/>
      <c r="K72" s="68"/>
      <c r="L72" s="68"/>
    </row>
    <row r="73" spans="1:12">
      <c r="A73" s="166"/>
      <c r="B73" s="230"/>
      <c r="C73" s="228" t="s">
        <v>236</v>
      </c>
      <c r="D73" s="229" t="s">
        <v>218</v>
      </c>
      <c r="E73" s="126">
        <v>1</v>
      </c>
      <c r="F73" s="69" t="s">
        <v>35</v>
      </c>
      <c r="G73" s="68"/>
      <c r="H73" s="68"/>
      <c r="I73" s="68"/>
      <c r="J73" s="68"/>
      <c r="K73" s="68"/>
      <c r="L73" s="166"/>
    </row>
    <row r="74" spans="1:12">
      <c r="A74" s="80"/>
      <c r="B74" s="54"/>
      <c r="C74" s="228" t="s">
        <v>237</v>
      </c>
      <c r="D74" s="229" t="s">
        <v>218</v>
      </c>
      <c r="E74" s="126">
        <v>1</v>
      </c>
      <c r="F74" s="69" t="s">
        <v>35</v>
      </c>
      <c r="G74" s="68"/>
      <c r="H74" s="68"/>
      <c r="I74" s="68"/>
      <c r="J74" s="68"/>
      <c r="K74" s="68"/>
      <c r="L74" s="68"/>
    </row>
    <row r="75" spans="1:12">
      <c r="A75" s="80"/>
      <c r="B75" s="54"/>
      <c r="C75" s="228" t="s">
        <v>238</v>
      </c>
      <c r="D75" s="229" t="s">
        <v>239</v>
      </c>
      <c r="E75" s="126">
        <v>1</v>
      </c>
      <c r="F75" s="69" t="s">
        <v>35</v>
      </c>
      <c r="G75" s="68"/>
      <c r="H75" s="68"/>
      <c r="I75" s="68"/>
      <c r="J75" s="68"/>
      <c r="K75" s="68"/>
      <c r="L75" s="68"/>
    </row>
    <row r="76" spans="1:12">
      <c r="A76" s="80"/>
      <c r="B76" s="54"/>
      <c r="C76" s="228" t="s">
        <v>240</v>
      </c>
      <c r="D76" s="229" t="s">
        <v>218</v>
      </c>
      <c r="E76" s="126">
        <v>1</v>
      </c>
      <c r="F76" s="69" t="s">
        <v>35</v>
      </c>
      <c r="G76" s="68"/>
      <c r="H76" s="68"/>
      <c r="I76" s="68"/>
      <c r="J76" s="68"/>
      <c r="K76" s="68"/>
      <c r="L76" s="68"/>
    </row>
    <row r="77" spans="1:12">
      <c r="A77" s="216"/>
      <c r="B77" s="313"/>
      <c r="C77" s="314"/>
      <c r="D77" s="239"/>
      <c r="E77" s="244"/>
      <c r="F77" s="101"/>
      <c r="G77" s="100"/>
      <c r="H77" s="100"/>
      <c r="I77" s="100"/>
      <c r="J77" s="100"/>
      <c r="K77" s="100"/>
      <c r="L77" s="100"/>
    </row>
    <row r="78" spans="1:12">
      <c r="A78" s="241"/>
      <c r="B78" s="315"/>
      <c r="C78" s="242" t="s">
        <v>241</v>
      </c>
      <c r="D78" s="243" t="s">
        <v>218</v>
      </c>
      <c r="E78" s="245">
        <v>1</v>
      </c>
      <c r="F78" s="103" t="s">
        <v>35</v>
      </c>
      <c r="G78" s="102"/>
      <c r="H78" s="102"/>
      <c r="I78" s="102"/>
      <c r="J78" s="102"/>
      <c r="K78" s="102"/>
      <c r="L78" s="265"/>
    </row>
    <row r="79" spans="1:12">
      <c r="A79" s="81"/>
      <c r="B79" s="129"/>
      <c r="C79" s="228" t="s">
        <v>242</v>
      </c>
      <c r="D79" s="229" t="s">
        <v>218</v>
      </c>
      <c r="E79" s="126">
        <v>1</v>
      </c>
      <c r="F79" s="69" t="s">
        <v>35</v>
      </c>
      <c r="G79" s="68"/>
      <c r="H79" s="68"/>
      <c r="I79" s="68"/>
      <c r="J79" s="68"/>
      <c r="K79" s="68"/>
      <c r="L79" s="156"/>
    </row>
    <row r="80" spans="1:12">
      <c r="A80" s="81"/>
      <c r="B80" s="129"/>
      <c r="C80" s="228" t="s">
        <v>243</v>
      </c>
      <c r="D80" s="229" t="s">
        <v>218</v>
      </c>
      <c r="E80" s="126">
        <v>1</v>
      </c>
      <c r="F80" s="69" t="s">
        <v>35</v>
      </c>
      <c r="G80" s="68"/>
      <c r="H80" s="68"/>
      <c r="I80" s="68"/>
      <c r="J80" s="68"/>
      <c r="K80" s="68"/>
      <c r="L80" s="156"/>
    </row>
    <row r="81" spans="1:12">
      <c r="A81" s="81"/>
      <c r="B81" s="129"/>
      <c r="C81" s="228" t="s">
        <v>244</v>
      </c>
      <c r="D81" s="229" t="s">
        <v>218</v>
      </c>
      <c r="E81" s="126">
        <v>1</v>
      </c>
      <c r="F81" s="69" t="s">
        <v>35</v>
      </c>
      <c r="G81" s="68"/>
      <c r="H81" s="68"/>
      <c r="I81" s="68"/>
      <c r="J81" s="68"/>
      <c r="K81" s="68"/>
      <c r="L81" s="156"/>
    </row>
    <row r="82" spans="1:12">
      <c r="A82" s="81"/>
      <c r="B82" s="129"/>
      <c r="C82" s="228" t="s">
        <v>245</v>
      </c>
      <c r="D82" s="229" t="s">
        <v>218</v>
      </c>
      <c r="E82" s="126">
        <v>1</v>
      </c>
      <c r="F82" s="69" t="s">
        <v>35</v>
      </c>
      <c r="G82" s="68"/>
      <c r="H82" s="68"/>
      <c r="I82" s="68"/>
      <c r="J82" s="68"/>
      <c r="K82" s="68"/>
      <c r="L82" s="156"/>
    </row>
    <row r="83" spans="1:12">
      <c r="A83" s="81"/>
      <c r="B83" s="129"/>
      <c r="C83" s="228" t="s">
        <v>246</v>
      </c>
      <c r="D83" s="229" t="s">
        <v>218</v>
      </c>
      <c r="E83" s="126">
        <v>1</v>
      </c>
      <c r="F83" s="69" t="s">
        <v>35</v>
      </c>
      <c r="G83" s="68"/>
      <c r="H83" s="68"/>
      <c r="I83" s="68"/>
      <c r="J83" s="68"/>
      <c r="K83" s="68"/>
      <c r="L83" s="156"/>
    </row>
    <row r="84" spans="1:12">
      <c r="A84" s="81"/>
      <c r="B84" s="129"/>
      <c r="C84" s="228" t="s">
        <v>247</v>
      </c>
      <c r="D84" s="229" t="s">
        <v>218</v>
      </c>
      <c r="E84" s="126">
        <v>1</v>
      </c>
      <c r="F84" s="69" t="s">
        <v>35</v>
      </c>
      <c r="G84" s="68"/>
      <c r="H84" s="68"/>
      <c r="I84" s="68"/>
      <c r="J84" s="68"/>
      <c r="K84" s="68"/>
      <c r="L84" s="156"/>
    </row>
    <row r="85" spans="1:12">
      <c r="A85" s="81"/>
      <c r="B85" s="129"/>
      <c r="C85" s="228"/>
      <c r="D85" s="229"/>
      <c r="E85" s="126"/>
      <c r="F85" s="69"/>
      <c r="G85" s="68"/>
      <c r="H85" s="68"/>
      <c r="I85" s="68"/>
      <c r="J85" s="68"/>
      <c r="K85" s="68"/>
      <c r="L85" s="156"/>
    </row>
    <row r="86" spans="1:12">
      <c r="A86" s="81" t="s">
        <v>248</v>
      </c>
      <c r="B86" s="401" t="s">
        <v>249</v>
      </c>
      <c r="C86" s="402"/>
      <c r="D86" s="403"/>
      <c r="E86" s="126"/>
      <c r="F86" s="69"/>
      <c r="G86" s="68"/>
      <c r="H86" s="68"/>
      <c r="I86" s="68"/>
      <c r="J86" s="68"/>
      <c r="K86" s="68"/>
      <c r="L86" s="156"/>
    </row>
    <row r="87" spans="1:12">
      <c r="A87" s="107"/>
      <c r="B87" s="129"/>
      <c r="C87" s="228" t="s">
        <v>251</v>
      </c>
      <c r="D87" s="229" t="s">
        <v>250</v>
      </c>
      <c r="E87" s="126">
        <v>770</v>
      </c>
      <c r="F87" s="69" t="s">
        <v>35</v>
      </c>
      <c r="G87" s="68"/>
      <c r="H87" s="68"/>
      <c r="I87" s="68"/>
      <c r="J87" s="68"/>
      <c r="K87" s="68"/>
      <c r="L87" s="156"/>
    </row>
    <row r="88" spans="1:12">
      <c r="A88" s="107"/>
      <c r="B88" s="129"/>
      <c r="C88" s="228" t="s">
        <v>252</v>
      </c>
      <c r="D88" s="229" t="s">
        <v>253</v>
      </c>
      <c r="E88" s="68">
        <v>143</v>
      </c>
      <c r="F88" s="69" t="s">
        <v>35</v>
      </c>
      <c r="G88" s="68"/>
      <c r="H88" s="68"/>
      <c r="I88" s="68"/>
      <c r="J88" s="68"/>
      <c r="K88" s="68"/>
      <c r="L88" s="156"/>
    </row>
    <row r="89" spans="1:12">
      <c r="A89" s="107"/>
      <c r="B89" s="129"/>
      <c r="C89" s="228" t="s">
        <v>254</v>
      </c>
      <c r="D89" s="229" t="s">
        <v>255</v>
      </c>
      <c r="E89" s="68">
        <v>138</v>
      </c>
      <c r="F89" s="69" t="s">
        <v>35</v>
      </c>
      <c r="G89" s="68"/>
      <c r="H89" s="68"/>
      <c r="I89" s="68"/>
      <c r="J89" s="68"/>
      <c r="K89" s="68"/>
      <c r="L89" s="156"/>
    </row>
    <row r="90" spans="1:12">
      <c r="A90" s="107"/>
      <c r="B90" s="129"/>
      <c r="C90" s="228" t="s">
        <v>256</v>
      </c>
      <c r="D90" s="229" t="s">
        <v>253</v>
      </c>
      <c r="E90" s="68">
        <v>125</v>
      </c>
      <c r="F90" s="69" t="s">
        <v>35</v>
      </c>
      <c r="G90" s="68"/>
      <c r="H90" s="68"/>
      <c r="I90" s="68"/>
      <c r="J90" s="68"/>
      <c r="K90" s="68"/>
      <c r="L90" s="156"/>
    </row>
    <row r="91" spans="1:12">
      <c r="A91" s="107"/>
      <c r="B91" s="129"/>
      <c r="C91" s="228" t="s">
        <v>257</v>
      </c>
      <c r="D91" s="229" t="s">
        <v>253</v>
      </c>
      <c r="E91" s="68">
        <v>225</v>
      </c>
      <c r="F91" s="69" t="s">
        <v>35</v>
      </c>
      <c r="G91" s="68"/>
      <c r="H91" s="68"/>
      <c r="I91" s="68"/>
      <c r="J91" s="68"/>
      <c r="K91" s="68"/>
      <c r="L91" s="156"/>
    </row>
    <row r="92" spans="1:12">
      <c r="A92" s="107"/>
      <c r="B92" s="129"/>
      <c r="C92" s="228" t="s">
        <v>258</v>
      </c>
      <c r="D92" s="229" t="s">
        <v>266</v>
      </c>
      <c r="E92" s="68">
        <v>25</v>
      </c>
      <c r="F92" s="69" t="s">
        <v>35</v>
      </c>
      <c r="G92" s="68"/>
      <c r="H92" s="68"/>
      <c r="I92" s="68"/>
      <c r="J92" s="68"/>
      <c r="K92" s="68"/>
      <c r="L92" s="156"/>
    </row>
    <row r="93" spans="1:12">
      <c r="A93" s="107"/>
      <c r="B93" s="129"/>
      <c r="C93" s="228" t="s">
        <v>259</v>
      </c>
      <c r="D93" s="229" t="s">
        <v>266</v>
      </c>
      <c r="E93" s="68">
        <v>75</v>
      </c>
      <c r="F93" s="69" t="s">
        <v>35</v>
      </c>
      <c r="G93" s="68"/>
      <c r="H93" s="68"/>
      <c r="I93" s="68"/>
      <c r="J93" s="68"/>
      <c r="K93" s="68"/>
      <c r="L93" s="156"/>
    </row>
    <row r="94" spans="1:12">
      <c r="A94" s="107"/>
      <c r="B94" s="129"/>
      <c r="C94" s="228" t="s">
        <v>260</v>
      </c>
      <c r="D94" s="229" t="s">
        <v>266</v>
      </c>
      <c r="E94" s="68">
        <v>75</v>
      </c>
      <c r="F94" s="69" t="s">
        <v>35</v>
      </c>
      <c r="G94" s="68"/>
      <c r="H94" s="68"/>
      <c r="I94" s="68"/>
      <c r="J94" s="68"/>
      <c r="K94" s="68"/>
      <c r="L94" s="156"/>
    </row>
    <row r="95" spans="1:12">
      <c r="A95" s="107"/>
      <c r="B95" s="129"/>
      <c r="C95" s="228" t="s">
        <v>261</v>
      </c>
      <c r="D95" s="229" t="s">
        <v>266</v>
      </c>
      <c r="E95" s="68">
        <v>83</v>
      </c>
      <c r="F95" s="69" t="s">
        <v>35</v>
      </c>
      <c r="G95" s="68"/>
      <c r="H95" s="68"/>
      <c r="I95" s="68"/>
      <c r="J95" s="68"/>
      <c r="K95" s="68"/>
      <c r="L95" s="156"/>
    </row>
    <row r="96" spans="1:12">
      <c r="A96" s="107"/>
      <c r="B96" s="129"/>
      <c r="C96" s="228" t="s">
        <v>262</v>
      </c>
      <c r="D96" s="229" t="s">
        <v>267</v>
      </c>
      <c r="E96" s="68">
        <v>22</v>
      </c>
      <c r="F96" s="69" t="s">
        <v>35</v>
      </c>
      <c r="G96" s="68"/>
      <c r="H96" s="68"/>
      <c r="I96" s="68"/>
      <c r="J96" s="68"/>
      <c r="K96" s="68"/>
      <c r="L96" s="156"/>
    </row>
    <row r="97" spans="1:12">
      <c r="A97" s="107"/>
      <c r="B97" s="129"/>
      <c r="C97" s="228" t="s">
        <v>263</v>
      </c>
      <c r="D97" s="229" t="s">
        <v>267</v>
      </c>
      <c r="E97" s="68">
        <v>20</v>
      </c>
      <c r="F97" s="69" t="s">
        <v>35</v>
      </c>
      <c r="G97" s="68"/>
      <c r="H97" s="68"/>
      <c r="I97" s="68"/>
      <c r="J97" s="68"/>
      <c r="K97" s="68"/>
      <c r="L97" s="156"/>
    </row>
    <row r="98" spans="1:12">
      <c r="A98" s="107"/>
      <c r="B98" s="129"/>
      <c r="C98" s="228" t="s">
        <v>264</v>
      </c>
      <c r="D98" s="229" t="s">
        <v>267</v>
      </c>
      <c r="E98" s="68">
        <v>7</v>
      </c>
      <c r="F98" s="69" t="s">
        <v>35</v>
      </c>
      <c r="G98" s="68"/>
      <c r="H98" s="68"/>
      <c r="I98" s="68"/>
      <c r="J98" s="68"/>
      <c r="K98" s="68"/>
      <c r="L98" s="156"/>
    </row>
    <row r="99" spans="1:12">
      <c r="A99" s="107"/>
      <c r="B99" s="129"/>
      <c r="C99" s="228" t="s">
        <v>265</v>
      </c>
      <c r="D99" s="229" t="s">
        <v>268</v>
      </c>
      <c r="E99" s="68">
        <v>75</v>
      </c>
      <c r="F99" s="69" t="s">
        <v>35</v>
      </c>
      <c r="G99" s="68"/>
      <c r="H99" s="68"/>
      <c r="I99" s="68"/>
      <c r="J99" s="68"/>
      <c r="K99" s="68"/>
      <c r="L99" s="156"/>
    </row>
    <row r="100" spans="1:12">
      <c r="A100" s="234"/>
      <c r="B100" s="222"/>
      <c r="C100" s="228" t="s">
        <v>269</v>
      </c>
      <c r="D100" s="229" t="s">
        <v>266</v>
      </c>
      <c r="E100" s="76">
        <v>75</v>
      </c>
      <c r="F100" s="69" t="s">
        <v>35</v>
      </c>
      <c r="G100" s="76"/>
      <c r="H100" s="68"/>
      <c r="I100" s="68"/>
      <c r="J100" s="68"/>
      <c r="K100" s="68"/>
      <c r="L100" s="156"/>
    </row>
    <row r="101" spans="1:12">
      <c r="A101" s="236"/>
      <c r="B101" s="237"/>
      <c r="C101" s="238"/>
      <c r="D101" s="239"/>
      <c r="E101" s="240"/>
      <c r="F101" s="101"/>
      <c r="G101" s="240"/>
      <c r="H101" s="100"/>
      <c r="I101" s="100"/>
      <c r="J101" s="100"/>
      <c r="K101" s="100"/>
      <c r="L101" s="262"/>
    </row>
    <row r="102" spans="1:12">
      <c r="A102" s="241"/>
      <c r="B102" s="235"/>
      <c r="C102" s="242" t="s">
        <v>270</v>
      </c>
      <c r="D102" s="243" t="s">
        <v>267</v>
      </c>
      <c r="E102" s="102">
        <v>17</v>
      </c>
      <c r="F102" s="103" t="s">
        <v>35</v>
      </c>
      <c r="G102" s="102"/>
      <c r="H102" s="102"/>
      <c r="I102" s="102"/>
      <c r="J102" s="102"/>
      <c r="K102" s="102"/>
      <c r="L102" s="265"/>
    </row>
    <row r="103" spans="1:12">
      <c r="A103" s="234"/>
      <c r="B103" s="222"/>
      <c r="C103" s="228" t="s">
        <v>271</v>
      </c>
      <c r="D103" s="229" t="s">
        <v>266</v>
      </c>
      <c r="E103" s="76">
        <v>68</v>
      </c>
      <c r="F103" s="69" t="s">
        <v>35</v>
      </c>
      <c r="G103" s="76"/>
      <c r="H103" s="68"/>
      <c r="I103" s="68"/>
      <c r="J103" s="68"/>
      <c r="K103" s="68"/>
      <c r="L103" s="156"/>
    </row>
    <row r="104" spans="1:12">
      <c r="A104" s="234"/>
      <c r="B104" s="222"/>
      <c r="C104" s="228" t="s">
        <v>272</v>
      </c>
      <c r="D104" s="229" t="s">
        <v>267</v>
      </c>
      <c r="E104" s="76">
        <v>13</v>
      </c>
      <c r="F104" s="69" t="s">
        <v>35</v>
      </c>
      <c r="G104" s="76"/>
      <c r="H104" s="68"/>
      <c r="I104" s="68"/>
      <c r="J104" s="68"/>
      <c r="K104" s="68"/>
      <c r="L104" s="156"/>
    </row>
    <row r="105" spans="1:12">
      <c r="A105" s="234"/>
      <c r="B105" s="222"/>
      <c r="C105" s="228" t="s">
        <v>273</v>
      </c>
      <c r="D105" s="229" t="s">
        <v>267</v>
      </c>
      <c r="E105" s="76">
        <v>33</v>
      </c>
      <c r="F105" s="69" t="s">
        <v>35</v>
      </c>
      <c r="G105" s="76"/>
      <c r="H105" s="68"/>
      <c r="I105" s="68"/>
      <c r="J105" s="68"/>
      <c r="K105" s="68"/>
      <c r="L105" s="156"/>
    </row>
    <row r="106" spans="1:12">
      <c r="A106" s="234"/>
      <c r="B106" s="222"/>
      <c r="C106" s="228" t="s">
        <v>274</v>
      </c>
      <c r="D106" s="229" t="s">
        <v>266</v>
      </c>
      <c r="E106" s="76">
        <v>25</v>
      </c>
      <c r="F106" s="69" t="s">
        <v>35</v>
      </c>
      <c r="G106" s="76"/>
      <c r="H106" s="68"/>
      <c r="I106" s="68"/>
      <c r="J106" s="68"/>
      <c r="K106" s="68"/>
      <c r="L106" s="156"/>
    </row>
    <row r="107" spans="1:12">
      <c r="A107" s="234"/>
      <c r="B107" s="222"/>
      <c r="C107" s="228" t="s">
        <v>275</v>
      </c>
      <c r="D107" s="229" t="s">
        <v>276</v>
      </c>
      <c r="E107" s="76">
        <v>40</v>
      </c>
      <c r="F107" s="69" t="s">
        <v>35</v>
      </c>
      <c r="G107" s="76"/>
      <c r="H107" s="68"/>
      <c r="I107" s="68"/>
      <c r="J107" s="68"/>
      <c r="K107" s="68"/>
      <c r="L107" s="156"/>
    </row>
    <row r="108" spans="1:12">
      <c r="A108" s="234"/>
      <c r="B108" s="222"/>
      <c r="C108" s="228" t="s">
        <v>277</v>
      </c>
      <c r="D108" s="229" t="s">
        <v>292</v>
      </c>
      <c r="E108" s="76">
        <v>15</v>
      </c>
      <c r="F108" s="69" t="s">
        <v>35</v>
      </c>
      <c r="G108" s="76"/>
      <c r="H108" s="68"/>
      <c r="I108" s="68"/>
      <c r="J108" s="68"/>
      <c r="K108" s="68"/>
      <c r="L108" s="156"/>
    </row>
    <row r="109" spans="1:12">
      <c r="A109" s="234"/>
      <c r="B109" s="222"/>
      <c r="C109" s="228" t="s">
        <v>278</v>
      </c>
      <c r="D109" s="229" t="s">
        <v>266</v>
      </c>
      <c r="E109" s="76">
        <v>38</v>
      </c>
      <c r="F109" s="69" t="s">
        <v>35</v>
      </c>
      <c r="G109" s="76"/>
      <c r="H109" s="68"/>
      <c r="I109" s="68"/>
      <c r="J109" s="68"/>
      <c r="K109" s="68"/>
      <c r="L109" s="156"/>
    </row>
    <row r="110" spans="1:12">
      <c r="A110" s="234"/>
      <c r="B110" s="222"/>
      <c r="C110" s="228" t="s">
        <v>279</v>
      </c>
      <c r="D110" s="229" t="s">
        <v>266</v>
      </c>
      <c r="E110" s="76">
        <v>33</v>
      </c>
      <c r="F110" s="69" t="s">
        <v>35</v>
      </c>
      <c r="G110" s="76"/>
      <c r="H110" s="68"/>
      <c r="I110" s="68"/>
      <c r="J110" s="68"/>
      <c r="K110" s="68"/>
      <c r="L110" s="156"/>
    </row>
    <row r="111" spans="1:12">
      <c r="A111" s="107"/>
      <c r="B111" s="129"/>
      <c r="C111" s="228" t="s">
        <v>280</v>
      </c>
      <c r="D111" s="229" t="s">
        <v>293</v>
      </c>
      <c r="E111" s="68">
        <v>75</v>
      </c>
      <c r="F111" s="69" t="s">
        <v>35</v>
      </c>
      <c r="G111" s="68"/>
      <c r="H111" s="68"/>
      <c r="I111" s="68"/>
      <c r="J111" s="68"/>
      <c r="K111" s="68"/>
      <c r="L111" s="156"/>
    </row>
    <row r="112" spans="1:12">
      <c r="A112" s="107"/>
      <c r="B112" s="129"/>
      <c r="C112" s="228" t="s">
        <v>281</v>
      </c>
      <c r="D112" s="229" t="s">
        <v>294</v>
      </c>
      <c r="E112" s="68">
        <v>75</v>
      </c>
      <c r="F112" s="69" t="s">
        <v>35</v>
      </c>
      <c r="G112" s="68"/>
      <c r="H112" s="68"/>
      <c r="I112" s="68"/>
      <c r="J112" s="68"/>
      <c r="K112" s="68"/>
      <c r="L112" s="156"/>
    </row>
    <row r="113" spans="1:12">
      <c r="A113" s="80"/>
      <c r="B113" s="54"/>
      <c r="C113" s="228" t="s">
        <v>282</v>
      </c>
      <c r="D113" s="229" t="s">
        <v>294</v>
      </c>
      <c r="E113" s="68">
        <v>50</v>
      </c>
      <c r="F113" s="69" t="s">
        <v>35</v>
      </c>
      <c r="G113" s="68"/>
      <c r="H113" s="68"/>
      <c r="I113" s="68"/>
      <c r="J113" s="68"/>
      <c r="K113" s="68"/>
      <c r="L113" s="156"/>
    </row>
    <row r="114" spans="1:12">
      <c r="A114" s="80"/>
      <c r="B114" s="54"/>
      <c r="C114" s="228" t="s">
        <v>283</v>
      </c>
      <c r="D114" s="229" t="s">
        <v>267</v>
      </c>
      <c r="E114" s="68">
        <v>11</v>
      </c>
      <c r="F114" s="69" t="s">
        <v>35</v>
      </c>
      <c r="G114" s="68"/>
      <c r="H114" s="68"/>
      <c r="I114" s="68"/>
      <c r="J114" s="68"/>
      <c r="K114" s="68"/>
      <c r="L114" s="156"/>
    </row>
    <row r="115" spans="1:12">
      <c r="A115" s="80"/>
      <c r="B115" s="54"/>
      <c r="C115" s="228" t="s">
        <v>284</v>
      </c>
      <c r="D115" s="229" t="s">
        <v>266</v>
      </c>
      <c r="E115" s="68">
        <v>50</v>
      </c>
      <c r="F115" s="69" t="s">
        <v>35</v>
      </c>
      <c r="G115" s="68"/>
      <c r="H115" s="68"/>
      <c r="I115" s="68"/>
      <c r="J115" s="68"/>
      <c r="K115" s="68"/>
      <c r="L115" s="156"/>
    </row>
    <row r="116" spans="1:12">
      <c r="A116" s="80"/>
      <c r="B116" s="54"/>
      <c r="C116" s="228" t="s">
        <v>285</v>
      </c>
      <c r="D116" s="229" t="s">
        <v>297</v>
      </c>
      <c r="E116" s="68">
        <v>75</v>
      </c>
      <c r="F116" s="69" t="s">
        <v>35</v>
      </c>
      <c r="G116" s="68"/>
      <c r="H116" s="68"/>
      <c r="I116" s="68"/>
      <c r="J116" s="68"/>
      <c r="K116" s="68"/>
      <c r="L116" s="156"/>
    </row>
    <row r="117" spans="1:12">
      <c r="A117" s="80"/>
      <c r="B117" s="54"/>
      <c r="C117" s="228" t="s">
        <v>286</v>
      </c>
      <c r="D117" s="229" t="s">
        <v>295</v>
      </c>
      <c r="E117" s="68">
        <v>88</v>
      </c>
      <c r="F117" s="69" t="s">
        <v>35</v>
      </c>
      <c r="G117" s="68"/>
      <c r="H117" s="68"/>
      <c r="I117" s="68"/>
      <c r="J117" s="68"/>
      <c r="K117" s="68"/>
      <c r="L117" s="156"/>
    </row>
    <row r="118" spans="1:12">
      <c r="A118" s="80"/>
      <c r="B118" s="54"/>
      <c r="C118" s="228" t="s">
        <v>287</v>
      </c>
      <c r="D118" s="229" t="s">
        <v>296</v>
      </c>
      <c r="E118" s="68">
        <v>11</v>
      </c>
      <c r="F118" s="69" t="s">
        <v>35</v>
      </c>
      <c r="G118" s="68"/>
      <c r="H118" s="68"/>
      <c r="I118" s="68"/>
      <c r="J118" s="68"/>
      <c r="K118" s="68"/>
      <c r="L118" s="156"/>
    </row>
    <row r="119" spans="1:12">
      <c r="A119" s="80"/>
      <c r="B119" s="54"/>
      <c r="C119" s="228" t="s">
        <v>288</v>
      </c>
      <c r="D119" s="229" t="s">
        <v>295</v>
      </c>
      <c r="E119" s="68">
        <v>43</v>
      </c>
      <c r="F119" s="69" t="s">
        <v>35</v>
      </c>
      <c r="G119" s="68"/>
      <c r="H119" s="68"/>
      <c r="I119" s="68"/>
      <c r="J119" s="68"/>
      <c r="K119" s="68"/>
      <c r="L119" s="156"/>
    </row>
    <row r="120" spans="1:12">
      <c r="A120" s="80"/>
      <c r="B120" s="54"/>
      <c r="C120" s="228" t="s">
        <v>289</v>
      </c>
      <c r="D120" s="229" t="s">
        <v>266</v>
      </c>
      <c r="E120" s="68">
        <v>15</v>
      </c>
      <c r="F120" s="69" t="s">
        <v>35</v>
      </c>
      <c r="G120" s="68"/>
      <c r="H120" s="68"/>
      <c r="I120" s="68"/>
      <c r="J120" s="68"/>
      <c r="K120" s="68"/>
      <c r="L120" s="156"/>
    </row>
    <row r="121" spans="1:12">
      <c r="A121" s="107"/>
      <c r="B121" s="129"/>
      <c r="C121" s="228" t="s">
        <v>290</v>
      </c>
      <c r="D121" s="229" t="s">
        <v>267</v>
      </c>
      <c r="E121" s="68">
        <v>15</v>
      </c>
      <c r="F121" s="69" t="s">
        <v>35</v>
      </c>
      <c r="G121" s="68"/>
      <c r="H121" s="68"/>
      <c r="I121" s="68"/>
      <c r="J121" s="68"/>
      <c r="K121" s="68"/>
      <c r="L121" s="156"/>
    </row>
    <row r="122" spans="1:12">
      <c r="A122" s="107"/>
      <c r="B122" s="129"/>
      <c r="C122" s="228" t="s">
        <v>291</v>
      </c>
      <c r="D122" s="229" t="s">
        <v>266</v>
      </c>
      <c r="E122" s="68">
        <v>58</v>
      </c>
      <c r="F122" s="69" t="s">
        <v>35</v>
      </c>
      <c r="G122" s="68"/>
      <c r="H122" s="68"/>
      <c r="I122" s="68"/>
      <c r="J122" s="68"/>
      <c r="K122" s="68"/>
      <c r="L122" s="156"/>
    </row>
    <row r="123" spans="1:12">
      <c r="A123" s="80"/>
      <c r="B123" s="54"/>
      <c r="C123" s="228" t="s">
        <v>298</v>
      </c>
      <c r="D123" s="229" t="s">
        <v>267</v>
      </c>
      <c r="E123" s="68">
        <v>16</v>
      </c>
      <c r="F123" s="69" t="s">
        <v>35</v>
      </c>
      <c r="G123" s="68"/>
      <c r="H123" s="68"/>
      <c r="I123" s="68"/>
      <c r="J123" s="68"/>
      <c r="K123" s="68"/>
      <c r="L123" s="156"/>
    </row>
    <row r="124" spans="1:12">
      <c r="A124" s="80"/>
      <c r="B124" s="54"/>
      <c r="C124" s="228" t="s">
        <v>299</v>
      </c>
      <c r="D124" s="229" t="s">
        <v>266</v>
      </c>
      <c r="E124" s="68">
        <v>100</v>
      </c>
      <c r="F124" s="69" t="s">
        <v>35</v>
      </c>
      <c r="G124" s="68"/>
      <c r="H124" s="68"/>
      <c r="I124" s="68"/>
      <c r="J124" s="68"/>
      <c r="K124" s="68"/>
      <c r="L124" s="156"/>
    </row>
    <row r="125" spans="1:12">
      <c r="A125" s="216"/>
      <c r="B125" s="99"/>
      <c r="C125" s="238"/>
      <c r="D125" s="239"/>
      <c r="E125" s="100"/>
      <c r="F125" s="101"/>
      <c r="G125" s="100"/>
      <c r="H125" s="100"/>
      <c r="I125" s="100"/>
      <c r="J125" s="100"/>
      <c r="K125" s="100"/>
      <c r="L125" s="262"/>
    </row>
    <row r="126" spans="1:12">
      <c r="A126" s="246"/>
      <c r="B126" s="247"/>
      <c r="C126" s="242" t="s">
        <v>300</v>
      </c>
      <c r="D126" s="243" t="s">
        <v>266</v>
      </c>
      <c r="E126" s="102">
        <v>40</v>
      </c>
      <c r="F126" s="103" t="s">
        <v>35</v>
      </c>
      <c r="G126" s="102"/>
      <c r="H126" s="102"/>
      <c r="I126" s="102"/>
      <c r="J126" s="102"/>
      <c r="K126" s="102"/>
      <c r="L126" s="102"/>
    </row>
    <row r="127" spans="1:12">
      <c r="A127" s="80"/>
      <c r="B127" s="54"/>
      <c r="C127" s="228" t="s">
        <v>301</v>
      </c>
      <c r="D127" s="229" t="s">
        <v>266</v>
      </c>
      <c r="E127" s="68">
        <v>33</v>
      </c>
      <c r="F127" s="69" t="s">
        <v>35</v>
      </c>
      <c r="G127" s="68"/>
      <c r="H127" s="68"/>
      <c r="I127" s="68"/>
      <c r="J127" s="68"/>
      <c r="K127" s="68"/>
      <c r="L127" s="68"/>
    </row>
    <row r="128" spans="1:12">
      <c r="A128" s="80"/>
      <c r="B128" s="54"/>
      <c r="C128" s="228" t="s">
        <v>302</v>
      </c>
      <c r="D128" s="229" t="s">
        <v>266</v>
      </c>
      <c r="E128" s="68">
        <v>18</v>
      </c>
      <c r="F128" s="69" t="s">
        <v>35</v>
      </c>
      <c r="G128" s="68"/>
      <c r="H128" s="68"/>
      <c r="I128" s="68"/>
      <c r="J128" s="68"/>
      <c r="K128" s="68"/>
      <c r="L128" s="68"/>
    </row>
    <row r="129" spans="1:12">
      <c r="A129" s="80"/>
      <c r="B129" s="54"/>
      <c r="C129" s="228" t="s">
        <v>303</v>
      </c>
      <c r="D129" s="229" t="s">
        <v>306</v>
      </c>
      <c r="E129" s="68">
        <v>17</v>
      </c>
      <c r="F129" s="69" t="s">
        <v>35</v>
      </c>
      <c r="G129" s="68"/>
      <c r="H129" s="68"/>
      <c r="I129" s="68"/>
      <c r="J129" s="68"/>
      <c r="K129" s="68"/>
      <c r="L129" s="68"/>
    </row>
    <row r="130" spans="1:12">
      <c r="A130" s="80"/>
      <c r="B130" s="54"/>
      <c r="C130" s="228" t="s">
        <v>304</v>
      </c>
      <c r="D130" s="229" t="s">
        <v>266</v>
      </c>
      <c r="E130" s="68">
        <v>85</v>
      </c>
      <c r="F130" s="69" t="s">
        <v>35</v>
      </c>
      <c r="G130" s="68"/>
      <c r="H130" s="68"/>
      <c r="I130" s="68"/>
      <c r="J130" s="68"/>
      <c r="K130" s="68"/>
      <c r="L130" s="68"/>
    </row>
    <row r="131" spans="1:12">
      <c r="A131" s="80"/>
      <c r="B131" s="54"/>
      <c r="C131" s="228" t="s">
        <v>305</v>
      </c>
      <c r="D131" s="229" t="s">
        <v>267</v>
      </c>
      <c r="E131" s="68">
        <v>8</v>
      </c>
      <c r="F131" s="69" t="s">
        <v>35</v>
      </c>
      <c r="G131" s="68"/>
      <c r="H131" s="68"/>
      <c r="I131" s="68"/>
      <c r="J131" s="68"/>
      <c r="K131" s="68"/>
      <c r="L131" s="68"/>
    </row>
    <row r="132" spans="1:12">
      <c r="A132" s="80"/>
      <c r="B132" s="54"/>
      <c r="C132" s="228" t="s">
        <v>307</v>
      </c>
      <c r="D132" s="229" t="s">
        <v>266</v>
      </c>
      <c r="E132" s="68">
        <v>13</v>
      </c>
      <c r="F132" s="69" t="s">
        <v>35</v>
      </c>
      <c r="G132" s="68"/>
      <c r="H132" s="68"/>
      <c r="I132" s="68"/>
      <c r="J132" s="68"/>
      <c r="K132" s="68"/>
      <c r="L132" s="68"/>
    </row>
    <row r="133" spans="1:12">
      <c r="A133" s="80"/>
      <c r="B133" s="54"/>
      <c r="C133" s="228" t="s">
        <v>308</v>
      </c>
      <c r="D133" s="229" t="s">
        <v>268</v>
      </c>
      <c r="E133" s="68">
        <v>50</v>
      </c>
      <c r="F133" s="69" t="s">
        <v>35</v>
      </c>
      <c r="G133" s="68"/>
      <c r="H133" s="68"/>
      <c r="I133" s="68"/>
      <c r="J133" s="68"/>
      <c r="K133" s="68"/>
      <c r="L133" s="68"/>
    </row>
    <row r="134" spans="1:12">
      <c r="A134" s="80"/>
      <c r="B134" s="54"/>
      <c r="C134" s="228" t="s">
        <v>309</v>
      </c>
      <c r="D134" s="229" t="s">
        <v>267</v>
      </c>
      <c r="E134" s="68">
        <v>7</v>
      </c>
      <c r="F134" s="69" t="s">
        <v>35</v>
      </c>
      <c r="G134" s="68"/>
      <c r="H134" s="68"/>
      <c r="I134" s="68"/>
      <c r="J134" s="68"/>
      <c r="K134" s="68"/>
      <c r="L134" s="68"/>
    </row>
    <row r="135" spans="1:12">
      <c r="A135" s="80"/>
      <c r="B135" s="54"/>
      <c r="C135" s="228" t="s">
        <v>310</v>
      </c>
      <c r="D135" s="229" t="s">
        <v>321</v>
      </c>
      <c r="E135" s="68">
        <v>50</v>
      </c>
      <c r="F135" s="69" t="s">
        <v>35</v>
      </c>
      <c r="G135" s="68"/>
      <c r="H135" s="68"/>
      <c r="I135" s="68"/>
      <c r="J135" s="68"/>
      <c r="K135" s="68"/>
      <c r="L135" s="68"/>
    </row>
    <row r="136" spans="1:12">
      <c r="A136" s="80"/>
      <c r="B136" s="54"/>
      <c r="C136" s="228" t="s">
        <v>311</v>
      </c>
      <c r="D136" s="229" t="s">
        <v>266</v>
      </c>
      <c r="E136" s="68">
        <v>50</v>
      </c>
      <c r="F136" s="69" t="s">
        <v>35</v>
      </c>
      <c r="G136" s="68"/>
      <c r="H136" s="68"/>
      <c r="I136" s="68"/>
      <c r="J136" s="68"/>
      <c r="K136" s="68"/>
      <c r="L136" s="68"/>
    </row>
    <row r="137" spans="1:12">
      <c r="A137" s="80"/>
      <c r="B137" s="54"/>
      <c r="C137" s="228" t="s">
        <v>312</v>
      </c>
      <c r="D137" s="229" t="s">
        <v>266</v>
      </c>
      <c r="E137" s="68">
        <v>50</v>
      </c>
      <c r="F137" s="69" t="s">
        <v>35</v>
      </c>
      <c r="G137" s="68"/>
      <c r="H137" s="68"/>
      <c r="I137" s="68"/>
      <c r="J137" s="68"/>
      <c r="K137" s="68"/>
      <c r="L137" s="68"/>
    </row>
    <row r="138" spans="1:12">
      <c r="A138" s="80"/>
      <c r="B138" s="54"/>
      <c r="C138" s="228" t="s">
        <v>313</v>
      </c>
      <c r="D138" s="229" t="s">
        <v>321</v>
      </c>
      <c r="E138" s="68">
        <v>30</v>
      </c>
      <c r="F138" s="69" t="s">
        <v>35</v>
      </c>
      <c r="G138" s="68"/>
      <c r="H138" s="68"/>
      <c r="I138" s="68"/>
      <c r="J138" s="68"/>
      <c r="K138" s="68"/>
      <c r="L138" s="68"/>
    </row>
    <row r="139" spans="1:12">
      <c r="A139" s="80"/>
      <c r="B139" s="54"/>
      <c r="C139" s="228" t="s">
        <v>314</v>
      </c>
      <c r="D139" s="229" t="s">
        <v>266</v>
      </c>
      <c r="E139" s="68">
        <v>18</v>
      </c>
      <c r="F139" s="69" t="s">
        <v>35</v>
      </c>
      <c r="G139" s="68"/>
      <c r="H139" s="68"/>
      <c r="I139" s="68"/>
      <c r="J139" s="68"/>
      <c r="K139" s="68"/>
      <c r="L139" s="68"/>
    </row>
    <row r="140" spans="1:12">
      <c r="A140" s="80"/>
      <c r="B140" s="54"/>
      <c r="C140" s="228" t="s">
        <v>315</v>
      </c>
      <c r="D140" s="229" t="s">
        <v>322</v>
      </c>
      <c r="E140" s="68">
        <v>2</v>
      </c>
      <c r="F140" s="69" t="s">
        <v>35</v>
      </c>
      <c r="G140" s="68"/>
      <c r="H140" s="68"/>
      <c r="I140" s="68"/>
      <c r="J140" s="68"/>
      <c r="K140" s="68"/>
      <c r="L140" s="68"/>
    </row>
    <row r="141" spans="1:12">
      <c r="A141" s="80"/>
      <c r="B141" s="54"/>
      <c r="C141" s="228" t="s">
        <v>316</v>
      </c>
      <c r="D141" s="229" t="s">
        <v>322</v>
      </c>
      <c r="E141" s="68">
        <v>2</v>
      </c>
      <c r="F141" s="69" t="s">
        <v>35</v>
      </c>
      <c r="G141" s="68"/>
      <c r="H141" s="68"/>
      <c r="I141" s="68"/>
      <c r="J141" s="68"/>
      <c r="K141" s="68"/>
      <c r="L141" s="68"/>
    </row>
    <row r="142" spans="1:12">
      <c r="A142" s="80"/>
      <c r="B142" s="54"/>
      <c r="C142" s="228" t="s">
        <v>317</v>
      </c>
      <c r="D142" s="229" t="s">
        <v>323</v>
      </c>
      <c r="E142" s="68">
        <v>2</v>
      </c>
      <c r="F142" s="69" t="s">
        <v>35</v>
      </c>
      <c r="G142" s="68"/>
      <c r="H142" s="68"/>
      <c r="I142" s="68"/>
      <c r="J142" s="68"/>
      <c r="K142" s="68"/>
      <c r="L142" s="68"/>
    </row>
    <row r="143" spans="1:12">
      <c r="A143" s="80"/>
      <c r="B143" s="54"/>
      <c r="C143" s="228" t="s">
        <v>318</v>
      </c>
      <c r="D143" s="229" t="s">
        <v>266</v>
      </c>
      <c r="E143" s="68">
        <v>25</v>
      </c>
      <c r="F143" s="69" t="s">
        <v>35</v>
      </c>
      <c r="G143" s="68"/>
      <c r="H143" s="68"/>
      <c r="I143" s="68"/>
      <c r="J143" s="68"/>
      <c r="K143" s="68"/>
      <c r="L143" s="68"/>
    </row>
    <row r="144" spans="1:12">
      <c r="A144" s="80"/>
      <c r="B144" s="54"/>
      <c r="C144" s="228" t="s">
        <v>319</v>
      </c>
      <c r="D144" s="229" t="s">
        <v>266</v>
      </c>
      <c r="E144" s="68">
        <v>11</v>
      </c>
      <c r="F144" s="69" t="s">
        <v>35</v>
      </c>
      <c r="G144" s="68"/>
      <c r="H144" s="68"/>
      <c r="I144" s="68"/>
      <c r="J144" s="68"/>
      <c r="K144" s="68"/>
      <c r="L144" s="68"/>
    </row>
    <row r="145" spans="1:12">
      <c r="A145" s="80"/>
      <c r="B145" s="54"/>
      <c r="C145" s="228" t="s">
        <v>320</v>
      </c>
      <c r="D145" s="229"/>
      <c r="E145" s="68">
        <v>73.52</v>
      </c>
      <c r="F145" s="69" t="s">
        <v>16</v>
      </c>
      <c r="G145" s="68"/>
      <c r="H145" s="68"/>
      <c r="I145" s="68"/>
      <c r="J145" s="68"/>
      <c r="K145" s="68"/>
      <c r="L145" s="68"/>
    </row>
    <row r="146" spans="1:12">
      <c r="A146" s="80"/>
      <c r="B146" s="54"/>
      <c r="C146" s="228"/>
      <c r="D146" s="229"/>
      <c r="E146" s="68"/>
      <c r="F146" s="69"/>
      <c r="G146" s="68"/>
      <c r="H146" s="68"/>
      <c r="I146" s="68"/>
      <c r="J146" s="68"/>
      <c r="K146" s="68"/>
      <c r="L146" s="68"/>
    </row>
    <row r="147" spans="1:12">
      <c r="A147" s="81" t="s">
        <v>248</v>
      </c>
      <c r="B147" s="401" t="s">
        <v>249</v>
      </c>
      <c r="C147" s="402"/>
      <c r="D147" s="403"/>
      <c r="E147" s="68"/>
      <c r="F147" s="69"/>
      <c r="G147" s="68"/>
      <c r="H147" s="68"/>
      <c r="I147" s="68"/>
      <c r="J147" s="68"/>
      <c r="K147" s="68"/>
      <c r="L147" s="68"/>
    </row>
    <row r="148" spans="1:12">
      <c r="A148" s="80"/>
      <c r="B148" s="54"/>
      <c r="C148" s="228" t="s">
        <v>324</v>
      </c>
      <c r="D148" s="94"/>
      <c r="E148" s="68">
        <v>19.399999999999999</v>
      </c>
      <c r="F148" s="69" t="s">
        <v>357</v>
      </c>
      <c r="G148" s="68"/>
      <c r="H148" s="68"/>
      <c r="I148" s="68"/>
      <c r="J148" s="68"/>
      <c r="K148" s="68"/>
      <c r="L148" s="100"/>
    </row>
    <row r="149" spans="1:12">
      <c r="A149" s="95"/>
      <c r="B149" s="398" t="str">
        <f>"รวม"&amp;B54</f>
        <v>รวมงาน SOFTSCAPE</v>
      </c>
      <c r="C149" s="399"/>
      <c r="D149" s="400"/>
      <c r="E149" s="97"/>
      <c r="F149" s="97"/>
      <c r="G149" s="97"/>
      <c r="H149" s="97"/>
      <c r="I149" s="97"/>
      <c r="J149" s="97"/>
      <c r="K149" s="97"/>
      <c r="L149" s="97"/>
    </row>
  </sheetData>
  <mergeCells count="57">
    <mergeCell ref="A1:L1"/>
    <mergeCell ref="G2:K5"/>
    <mergeCell ref="B12:D12"/>
    <mergeCell ref="B13:D13"/>
    <mergeCell ref="I6:J6"/>
    <mergeCell ref="A7:A8"/>
    <mergeCell ref="E7:E8"/>
    <mergeCell ref="F7:F8"/>
    <mergeCell ref="G7:H7"/>
    <mergeCell ref="I7:J7"/>
    <mergeCell ref="B7:D8"/>
    <mergeCell ref="L7:L8"/>
    <mergeCell ref="B9:D9"/>
    <mergeCell ref="B10:D10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11:D11"/>
    <mergeCell ref="B33:D33"/>
    <mergeCell ref="B34:D34"/>
    <mergeCell ref="B36:D36"/>
    <mergeCell ref="B37:D37"/>
    <mergeCell ref="B26:D26"/>
    <mergeCell ref="B27:D27"/>
    <mergeCell ref="B28:D28"/>
    <mergeCell ref="B29:D29"/>
    <mergeCell ref="B30:D30"/>
    <mergeCell ref="B31:D31"/>
    <mergeCell ref="B49:D49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149:D149"/>
    <mergeCell ref="B147:D147"/>
    <mergeCell ref="B86:D86"/>
    <mergeCell ref="B50:D50"/>
    <mergeCell ref="B51:D51"/>
    <mergeCell ref="B52:D52"/>
    <mergeCell ref="B53:D53"/>
    <mergeCell ref="B54:D54"/>
    <mergeCell ref="B55:D55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300" verticalDpi="300" r:id="rId1"/>
  <headerFooter>
    <oddHeader>&amp;R&amp;"TH SarabunPSK,ธรรมดา"&amp;14แบบปร.4 ก</oddHeader>
    <oddFooter>&amp;R&amp;"TH SarabunPSK,ธรรมดา"&amp;12แผ่นที่ &amp;P จากจำนวน &amp;N แผ่น</oddFooter>
  </headerFooter>
  <rowBreaks count="1" manualBreakCount="1">
    <brk id="29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E101"/>
  <sheetViews>
    <sheetView view="pageBreakPreview" zoomScaleNormal="100" zoomScaleSheetLayoutView="100" workbookViewId="0">
      <selection activeCell="A5" sqref="A5"/>
    </sheetView>
  </sheetViews>
  <sheetFormatPr defaultColWidth="9" defaultRowHeight="21"/>
  <cols>
    <col min="1" max="1" width="6.25" style="1" customWidth="1"/>
    <col min="2" max="2" width="2.25" style="1" customWidth="1"/>
    <col min="3" max="3" width="60.75" style="1" customWidth="1"/>
    <col min="4" max="4" width="10.75" style="1" customWidth="1"/>
    <col min="5" max="5" width="8.75" style="1" bestFit="1" customWidth="1"/>
    <col min="6" max="9" width="14.125" style="1" customWidth="1"/>
    <col min="10" max="10" width="20.75" style="1" customWidth="1"/>
    <col min="11" max="11" width="13.125" style="1" customWidth="1"/>
    <col min="12" max="16384" width="9" style="1"/>
  </cols>
  <sheetData>
    <row r="1" spans="1:239" ht="24" customHeight="1" thickBot="1">
      <c r="A1" s="384" t="s">
        <v>20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45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</row>
    <row r="2" spans="1:239" ht="24" customHeight="1">
      <c r="A2" s="181" t="str">
        <f>"ส่วนที่ 1 ค่างานก่อสร้าง  "&amp;    'ปร.5.1 ค่างานต้นทุน'!B20</f>
        <v>ส่วนที่ 1 ค่างานก่อสร้าง  หมวดงานระบบไฟฟ้า</v>
      </c>
      <c r="B2" s="111"/>
      <c r="C2" s="111"/>
      <c r="D2" s="115"/>
      <c r="E2" s="116"/>
      <c r="F2" s="430"/>
      <c r="G2" s="431"/>
      <c r="H2" s="431"/>
      <c r="I2" s="431"/>
      <c r="J2" s="432"/>
      <c r="K2" s="63"/>
      <c r="L2" s="45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</row>
    <row r="3" spans="1:239" ht="24" customHeight="1">
      <c r="A3" s="182" t="s">
        <v>372</v>
      </c>
      <c r="B3" s="56"/>
      <c r="C3" s="55"/>
      <c r="D3" s="117"/>
      <c r="E3" s="118"/>
      <c r="F3" s="433"/>
      <c r="G3" s="434"/>
      <c r="H3" s="434"/>
      <c r="I3" s="434"/>
      <c r="J3" s="435"/>
      <c r="K3" s="64"/>
      <c r="L3" s="45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</row>
    <row r="4" spans="1:239" ht="24" customHeight="1">
      <c r="A4" s="182" t="s">
        <v>0</v>
      </c>
      <c r="B4" s="56"/>
      <c r="C4" s="55"/>
      <c r="D4" s="55"/>
      <c r="E4" s="118"/>
      <c r="F4" s="433"/>
      <c r="G4" s="434"/>
      <c r="H4" s="434"/>
      <c r="I4" s="434"/>
      <c r="J4" s="435"/>
      <c r="K4" s="64"/>
      <c r="L4" s="45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</row>
    <row r="5" spans="1:239" ht="24" customHeight="1">
      <c r="A5" s="5" t="s">
        <v>370</v>
      </c>
      <c r="B5" s="56"/>
      <c r="C5" s="55"/>
      <c r="D5" s="119"/>
      <c r="E5" s="118"/>
      <c r="F5" s="436"/>
      <c r="G5" s="437"/>
      <c r="H5" s="437"/>
      <c r="I5" s="437"/>
      <c r="J5" s="438"/>
      <c r="K5" s="65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</row>
    <row r="6" spans="1:239" ht="24" customHeight="1" thickBot="1">
      <c r="A6" s="183"/>
      <c r="B6" s="57"/>
      <c r="C6" s="58"/>
      <c r="D6" s="59"/>
      <c r="E6" s="60"/>
      <c r="F6" s="61" t="s">
        <v>21</v>
      </c>
      <c r="G6" s="62"/>
      <c r="H6" s="385"/>
      <c r="I6" s="385"/>
      <c r="J6" s="58"/>
      <c r="K6" s="58" t="s">
        <v>1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</row>
    <row r="7" spans="1:239" ht="24" customHeight="1" thickTop="1">
      <c r="A7" s="386" t="s">
        <v>5</v>
      </c>
      <c r="B7" s="388" t="s">
        <v>6</v>
      </c>
      <c r="C7" s="389"/>
      <c r="D7" s="392" t="s">
        <v>22</v>
      </c>
      <c r="E7" s="392" t="s">
        <v>23</v>
      </c>
      <c r="F7" s="394" t="s">
        <v>24</v>
      </c>
      <c r="G7" s="395"/>
      <c r="H7" s="394" t="s">
        <v>25</v>
      </c>
      <c r="I7" s="395"/>
      <c r="J7" s="49" t="s">
        <v>26</v>
      </c>
      <c r="K7" s="396" t="s">
        <v>10</v>
      </c>
      <c r="L7" s="48"/>
      <c r="M7" s="48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</row>
    <row r="8" spans="1:239" ht="24" customHeight="1" thickBot="1">
      <c r="A8" s="387"/>
      <c r="B8" s="390"/>
      <c r="C8" s="391"/>
      <c r="D8" s="393"/>
      <c r="E8" s="393"/>
      <c r="F8" s="51" t="s">
        <v>27</v>
      </c>
      <c r="G8" s="52" t="s">
        <v>28</v>
      </c>
      <c r="H8" s="51" t="s">
        <v>27</v>
      </c>
      <c r="I8" s="52" t="s">
        <v>28</v>
      </c>
      <c r="J8" s="51" t="s">
        <v>29</v>
      </c>
      <c r="K8" s="397"/>
      <c r="L8" s="48"/>
      <c r="M8" s="48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</row>
    <row r="9" spans="1:239" ht="24" customHeight="1" thickTop="1">
      <c r="A9" s="203"/>
      <c r="B9" s="423" t="s">
        <v>121</v>
      </c>
      <c r="C9" s="424"/>
      <c r="D9" s="66"/>
      <c r="E9" s="67"/>
      <c r="F9" s="66"/>
      <c r="G9" s="66"/>
      <c r="H9" s="66"/>
      <c r="I9" s="66"/>
      <c r="J9" s="66"/>
      <c r="K9" s="66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</row>
    <row r="10" spans="1:239" ht="24" customHeight="1">
      <c r="A10" s="210">
        <v>6.1</v>
      </c>
      <c r="B10" s="211" t="str">
        <f>B30</f>
        <v>LN11 ในห้องไฟฟ้า MDB</v>
      </c>
      <c r="C10" s="257"/>
      <c r="D10" s="68">
        <v>1</v>
      </c>
      <c r="E10" s="69" t="s">
        <v>6</v>
      </c>
      <c r="F10" s="68"/>
      <c r="G10" s="68"/>
      <c r="H10" s="68"/>
      <c r="I10" s="68"/>
      <c r="J10" s="68"/>
      <c r="K10" s="68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</row>
    <row r="11" spans="1:239" ht="24" customHeight="1">
      <c r="A11" s="210">
        <v>6.2</v>
      </c>
      <c r="B11" s="213" t="str">
        <f>B42</f>
        <v>ติดตั้ง CB-30A.1P สำหรับ SAUNA จำนวน 2 ชุด</v>
      </c>
      <c r="C11" s="257"/>
      <c r="D11" s="68">
        <v>1</v>
      </c>
      <c r="E11" s="69" t="s">
        <v>6</v>
      </c>
      <c r="F11" s="68"/>
      <c r="G11" s="68"/>
      <c r="H11" s="68"/>
      <c r="I11" s="68"/>
      <c r="J11" s="68"/>
      <c r="K11" s="68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</row>
    <row r="12" spans="1:239" ht="24" customHeight="1">
      <c r="A12" s="210">
        <v>6.3</v>
      </c>
      <c r="B12" s="212" t="str">
        <f>B54</f>
        <v>ติดตั้ง เครื่องทำน้ำอุ่น จำนวน 4 ชุด ในห้องอาบน้ำ</v>
      </c>
      <c r="C12" s="257"/>
      <c r="D12" s="68">
        <v>1</v>
      </c>
      <c r="E12" s="69" t="s">
        <v>6</v>
      </c>
      <c r="F12" s="68"/>
      <c r="G12" s="68"/>
      <c r="H12" s="68"/>
      <c r="I12" s="68"/>
      <c r="J12" s="68"/>
      <c r="K12" s="68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</row>
    <row r="13" spans="1:239" ht="24" customHeight="1">
      <c r="A13" s="210">
        <v>6.4</v>
      </c>
      <c r="B13" s="211" t="str">
        <f>B61</f>
        <v>ติดตั้ง เครื่องปรับอากาศ จำนวน 1 ชุด ในห้องพักอาจารย์</v>
      </c>
      <c r="C13" s="257"/>
      <c r="D13" s="68">
        <v>1</v>
      </c>
      <c r="E13" s="69" t="s">
        <v>6</v>
      </c>
      <c r="F13" s="68"/>
      <c r="G13" s="68"/>
      <c r="H13" s="68"/>
      <c r="I13" s="68"/>
      <c r="J13" s="68"/>
      <c r="K13" s="68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</row>
    <row r="14" spans="1:239" ht="24" customHeight="1">
      <c r="A14" s="210">
        <v>6.5</v>
      </c>
      <c r="B14" s="211" t="str">
        <f>B70</f>
        <v>เพิ่มสวิทช์ระบบแสงสว่างในห้อง VIP/1 และ VIP/2</v>
      </c>
      <c r="C14" s="257"/>
      <c r="D14" s="68">
        <v>1</v>
      </c>
      <c r="E14" s="69" t="s">
        <v>6</v>
      </c>
      <c r="F14" s="68"/>
      <c r="G14" s="68"/>
      <c r="H14" s="68"/>
      <c r="I14" s="68"/>
      <c r="J14" s="68"/>
      <c r="K14" s="68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</row>
    <row r="15" spans="1:239" ht="24" customHeight="1">
      <c r="A15" s="210">
        <v>6.6</v>
      </c>
      <c r="B15" s="214" t="str">
        <f>B78</f>
        <v>เพิ่มสวิทช์ระบบแสงสว่างใน ห้องตรวจ 1, 2, 3</v>
      </c>
      <c r="C15" s="257"/>
      <c r="D15" s="68">
        <v>1</v>
      </c>
      <c r="E15" s="69" t="s">
        <v>6</v>
      </c>
      <c r="F15" s="68"/>
      <c r="G15" s="68"/>
      <c r="H15" s="68"/>
      <c r="I15" s="68"/>
      <c r="J15" s="68"/>
      <c r="K15" s="68"/>
    </row>
    <row r="16" spans="1:239" ht="24" customHeight="1">
      <c r="A16" s="210">
        <v>6.7</v>
      </c>
      <c r="B16" s="214" t="str">
        <f>B86</f>
        <v>ติดตั้ง เครื่องปรับอากาศ จำนวน 1 ชุด ในห้องตรวจ 2</v>
      </c>
      <c r="C16" s="257"/>
      <c r="D16" s="68">
        <v>1</v>
      </c>
      <c r="E16" s="69" t="s">
        <v>6</v>
      </c>
      <c r="F16" s="68"/>
      <c r="G16" s="68"/>
      <c r="H16" s="68"/>
      <c r="I16" s="68"/>
      <c r="J16" s="68"/>
      <c r="K16" s="68"/>
    </row>
    <row r="17" spans="1:11" ht="24" customHeight="1">
      <c r="A17" s="210">
        <v>6.8</v>
      </c>
      <c r="B17" s="214" t="str">
        <f>B95</f>
        <v>ติดตั้ง พัดลมดูดอากาศ จำนวน 12 เครื่อง ในห้องน้ำ</v>
      </c>
      <c r="C17" s="257"/>
      <c r="D17" s="68">
        <v>1</v>
      </c>
      <c r="E17" s="69" t="s">
        <v>6</v>
      </c>
      <c r="F17" s="68"/>
      <c r="G17" s="68"/>
      <c r="H17" s="68"/>
      <c r="I17" s="68"/>
      <c r="J17" s="68"/>
      <c r="K17" s="68"/>
    </row>
    <row r="18" spans="1:11" ht="24" customHeight="1">
      <c r="A18" s="204"/>
      <c r="B18" s="205"/>
      <c r="C18" s="206"/>
      <c r="D18" s="68"/>
      <c r="E18" s="69"/>
      <c r="F18" s="68"/>
      <c r="G18" s="68"/>
      <c r="H18" s="68"/>
      <c r="I18" s="68"/>
      <c r="J18" s="68"/>
      <c r="K18" s="68"/>
    </row>
    <row r="19" spans="1:11" ht="24" customHeight="1">
      <c r="A19" s="109"/>
      <c r="B19" s="258"/>
      <c r="C19" s="259"/>
      <c r="D19" s="68"/>
      <c r="E19" s="69"/>
      <c r="F19" s="68"/>
      <c r="G19" s="68"/>
      <c r="H19" s="68"/>
      <c r="I19" s="68"/>
      <c r="J19" s="68"/>
      <c r="K19" s="68"/>
    </row>
    <row r="20" spans="1:11" ht="24" customHeight="1">
      <c r="A20" s="109"/>
      <c r="B20" s="258"/>
      <c r="C20" s="259"/>
      <c r="D20" s="68"/>
      <c r="E20" s="69"/>
      <c r="F20" s="68"/>
      <c r="G20" s="68"/>
      <c r="H20" s="68"/>
      <c r="I20" s="68"/>
      <c r="J20" s="68"/>
      <c r="K20" s="68"/>
    </row>
    <row r="21" spans="1:11" ht="24" customHeight="1">
      <c r="A21" s="109"/>
      <c r="B21" s="258"/>
      <c r="C21" s="259"/>
      <c r="D21" s="68"/>
      <c r="E21" s="69"/>
      <c r="F21" s="68"/>
      <c r="G21" s="68"/>
      <c r="H21" s="68"/>
      <c r="I21" s="68"/>
      <c r="J21" s="68"/>
      <c r="K21" s="68"/>
    </row>
    <row r="22" spans="1:11" ht="24" customHeight="1">
      <c r="A22" s="109"/>
      <c r="B22" s="258"/>
      <c r="C22" s="259"/>
      <c r="D22" s="68"/>
      <c r="E22" s="69"/>
      <c r="F22" s="68"/>
      <c r="G22" s="68"/>
      <c r="H22" s="68"/>
      <c r="I22" s="68"/>
      <c r="J22" s="68"/>
      <c r="K22" s="68"/>
    </row>
    <row r="23" spans="1:11" ht="24" customHeight="1">
      <c r="A23" s="109"/>
      <c r="B23" s="258"/>
      <c r="C23" s="259"/>
      <c r="D23" s="68"/>
      <c r="E23" s="69"/>
      <c r="F23" s="68"/>
      <c r="G23" s="68"/>
      <c r="H23" s="68"/>
      <c r="I23" s="68"/>
      <c r="J23" s="68"/>
      <c r="K23" s="68"/>
    </row>
    <row r="24" spans="1:11" ht="24" customHeight="1">
      <c r="A24" s="109"/>
      <c r="B24" s="258"/>
      <c r="C24" s="259"/>
      <c r="D24" s="68"/>
      <c r="E24" s="69"/>
      <c r="F24" s="68"/>
      <c r="G24" s="68"/>
      <c r="H24" s="68"/>
      <c r="I24" s="68"/>
      <c r="J24" s="68"/>
      <c r="K24" s="68"/>
    </row>
    <row r="25" spans="1:11" ht="24" customHeight="1">
      <c r="A25" s="53"/>
      <c r="B25" s="258"/>
      <c r="C25" s="259"/>
      <c r="D25" s="68"/>
      <c r="E25" s="69"/>
      <c r="F25" s="68"/>
      <c r="G25" s="68"/>
      <c r="H25" s="68"/>
      <c r="I25" s="68"/>
      <c r="J25" s="68"/>
      <c r="K25" s="68"/>
    </row>
    <row r="26" spans="1:11" ht="24" customHeight="1">
      <c r="A26" s="53"/>
      <c r="B26" s="258"/>
      <c r="C26" s="259"/>
      <c r="D26" s="68"/>
      <c r="E26" s="69"/>
      <c r="F26" s="68"/>
      <c r="G26" s="68"/>
      <c r="H26" s="68"/>
      <c r="I26" s="68"/>
      <c r="J26" s="68"/>
      <c r="K26" s="68"/>
    </row>
    <row r="27" spans="1:11" ht="24" customHeight="1">
      <c r="A27" s="53"/>
      <c r="B27" s="258"/>
      <c r="C27" s="259"/>
      <c r="D27" s="68"/>
      <c r="E27" s="69"/>
      <c r="F27" s="68"/>
      <c r="G27" s="68"/>
      <c r="H27" s="68"/>
      <c r="I27" s="68"/>
      <c r="J27" s="68"/>
      <c r="K27" s="68"/>
    </row>
    <row r="28" spans="1:11" ht="24" customHeight="1">
      <c r="A28" s="53"/>
      <c r="B28" s="258"/>
      <c r="C28" s="259"/>
      <c r="D28" s="68"/>
      <c r="E28" s="69"/>
      <c r="F28" s="68"/>
      <c r="G28" s="68"/>
      <c r="H28" s="68"/>
      <c r="I28" s="68"/>
      <c r="J28" s="68"/>
      <c r="K28" s="68"/>
    </row>
    <row r="29" spans="1:11" ht="24" customHeight="1">
      <c r="A29" s="170"/>
      <c r="B29" s="382" t="str">
        <f>"รวม "&amp;B8</f>
        <v xml:space="preserve">รวม </v>
      </c>
      <c r="C29" s="383"/>
      <c r="D29" s="124"/>
      <c r="E29" s="171"/>
      <c r="F29" s="124"/>
      <c r="G29" s="124"/>
      <c r="H29" s="124"/>
      <c r="I29" s="124"/>
      <c r="J29" s="124"/>
      <c r="K29" s="170"/>
    </row>
    <row r="30" spans="1:11" ht="24" customHeight="1">
      <c r="A30" s="209">
        <v>6.1</v>
      </c>
      <c r="B30" s="208" t="s">
        <v>147</v>
      </c>
      <c r="C30" s="106"/>
      <c r="D30" s="68"/>
      <c r="E30" s="69"/>
      <c r="F30" s="68"/>
      <c r="G30" s="68"/>
      <c r="H30" s="68"/>
      <c r="I30" s="68"/>
      <c r="J30" s="68"/>
      <c r="K30" s="68"/>
    </row>
    <row r="31" spans="1:11">
      <c r="A31" s="81"/>
      <c r="B31" s="258"/>
      <c r="C31" s="195" t="s">
        <v>155</v>
      </c>
      <c r="D31" s="196">
        <v>1</v>
      </c>
      <c r="E31" s="197" t="s">
        <v>162</v>
      </c>
      <c r="F31" s="197"/>
      <c r="G31" s="198"/>
      <c r="H31" s="198"/>
      <c r="I31" s="198"/>
      <c r="J31" s="198"/>
      <c r="K31" s="68"/>
    </row>
    <row r="32" spans="1:11">
      <c r="A32" s="81"/>
      <c r="B32" s="258"/>
      <c r="C32" s="195" t="s">
        <v>156</v>
      </c>
      <c r="D32" s="196">
        <v>3</v>
      </c>
      <c r="E32" s="197" t="s">
        <v>34</v>
      </c>
      <c r="F32" s="199"/>
      <c r="G32" s="198"/>
      <c r="H32" s="199"/>
      <c r="I32" s="198"/>
      <c r="J32" s="198"/>
      <c r="K32" s="68"/>
    </row>
    <row r="33" spans="1:11">
      <c r="A33" s="81"/>
      <c r="B33" s="258"/>
      <c r="C33" s="195" t="s">
        <v>157</v>
      </c>
      <c r="D33" s="196">
        <v>6</v>
      </c>
      <c r="E33" s="197" t="s">
        <v>34</v>
      </c>
      <c r="F33" s="197"/>
      <c r="G33" s="198"/>
      <c r="H33" s="198"/>
      <c r="I33" s="198"/>
      <c r="J33" s="198"/>
      <c r="K33" s="68"/>
    </row>
    <row r="34" spans="1:11">
      <c r="A34" s="81"/>
      <c r="B34" s="258"/>
      <c r="C34" s="195" t="s">
        <v>158</v>
      </c>
      <c r="D34" s="196">
        <v>32</v>
      </c>
      <c r="E34" s="197" t="s">
        <v>32</v>
      </c>
      <c r="F34" s="197"/>
      <c r="G34" s="198"/>
      <c r="H34" s="198"/>
      <c r="I34" s="198"/>
      <c r="J34" s="198"/>
      <c r="K34" s="68"/>
    </row>
    <row r="35" spans="1:11">
      <c r="A35" s="80"/>
      <c r="B35" s="258"/>
      <c r="C35" s="195" t="s">
        <v>159</v>
      </c>
      <c r="D35" s="196">
        <v>8</v>
      </c>
      <c r="E35" s="197" t="s">
        <v>32</v>
      </c>
      <c r="F35" s="197"/>
      <c r="G35" s="198"/>
      <c r="H35" s="198"/>
      <c r="I35" s="198"/>
      <c r="J35" s="198"/>
      <c r="K35" s="68"/>
    </row>
    <row r="36" spans="1:11">
      <c r="A36" s="80"/>
      <c r="B36" s="258"/>
      <c r="C36" s="195" t="s">
        <v>160</v>
      </c>
      <c r="D36" s="196">
        <v>6</v>
      </c>
      <c r="E36" s="197" t="s">
        <v>32</v>
      </c>
      <c r="F36" s="197"/>
      <c r="G36" s="198"/>
      <c r="H36" s="198"/>
      <c r="I36" s="198"/>
      <c r="J36" s="198"/>
      <c r="K36" s="68"/>
    </row>
    <row r="37" spans="1:11">
      <c r="A37" s="80"/>
      <c r="B37" s="258"/>
      <c r="C37" s="195" t="s">
        <v>358</v>
      </c>
      <c r="D37" s="196">
        <v>1</v>
      </c>
      <c r="E37" s="197" t="s">
        <v>6</v>
      </c>
      <c r="F37" s="197"/>
      <c r="G37" s="198"/>
      <c r="H37" s="198"/>
      <c r="I37" s="198"/>
      <c r="J37" s="198"/>
      <c r="K37" s="68"/>
    </row>
    <row r="38" spans="1:11">
      <c r="A38" s="80"/>
      <c r="B38" s="258"/>
      <c r="C38" s="195"/>
      <c r="D38" s="196"/>
      <c r="E38" s="197"/>
      <c r="F38" s="197"/>
      <c r="G38" s="198"/>
      <c r="H38" s="198"/>
      <c r="I38" s="198"/>
      <c r="J38" s="198"/>
      <c r="K38" s="68"/>
    </row>
    <row r="39" spans="1:11">
      <c r="A39" s="80"/>
      <c r="B39" s="258"/>
      <c r="C39" s="195"/>
      <c r="D39" s="196"/>
      <c r="E39" s="197"/>
      <c r="F39" s="197"/>
      <c r="G39" s="198"/>
      <c r="H39" s="198"/>
      <c r="I39" s="198"/>
      <c r="J39" s="198"/>
      <c r="K39" s="68"/>
    </row>
    <row r="40" spans="1:11">
      <c r="A40" s="216"/>
      <c r="B40" s="260"/>
      <c r="C40" s="271"/>
      <c r="D40" s="272"/>
      <c r="E40" s="273"/>
      <c r="F40" s="273"/>
      <c r="G40" s="274"/>
      <c r="H40" s="274"/>
      <c r="I40" s="274"/>
      <c r="J40" s="274"/>
      <c r="K40" s="100"/>
    </row>
    <row r="41" spans="1:11">
      <c r="A41" s="95"/>
      <c r="B41" s="96"/>
      <c r="C41" s="261" t="str">
        <f>"รวม"&amp;B30</f>
        <v>รวมLN11 ในห้องไฟฟ้า MDB</v>
      </c>
      <c r="D41" s="97"/>
      <c r="E41" s="97"/>
      <c r="F41" s="97"/>
      <c r="G41" s="97"/>
      <c r="H41" s="97"/>
      <c r="I41" s="97"/>
      <c r="J41" s="97"/>
      <c r="K41" s="97"/>
    </row>
    <row r="42" spans="1:11">
      <c r="A42" s="280">
        <v>6.2</v>
      </c>
      <c r="B42" s="286" t="s">
        <v>148</v>
      </c>
      <c r="C42" s="287"/>
      <c r="D42" s="288"/>
      <c r="E42" s="288"/>
      <c r="F42" s="288"/>
      <c r="G42" s="288"/>
      <c r="H42" s="288"/>
      <c r="I42" s="288"/>
      <c r="J42" s="288"/>
      <c r="K42" s="288"/>
    </row>
    <row r="43" spans="1:11">
      <c r="A43" s="130"/>
      <c r="B43" s="194"/>
      <c r="C43" s="88" t="s">
        <v>161</v>
      </c>
      <c r="D43" s="68">
        <v>2</v>
      </c>
      <c r="E43" s="69" t="s">
        <v>162</v>
      </c>
      <c r="F43" s="289"/>
      <c r="G43" s="198"/>
      <c r="H43" s="290"/>
      <c r="I43" s="198"/>
      <c r="J43" s="198"/>
      <c r="K43" s="68"/>
    </row>
    <row r="44" spans="1:11">
      <c r="A44" s="81"/>
      <c r="B44" s="258"/>
      <c r="C44" s="195" t="s">
        <v>163</v>
      </c>
      <c r="D44" s="196">
        <v>2</v>
      </c>
      <c r="E44" s="197" t="s">
        <v>34</v>
      </c>
      <c r="F44" s="289"/>
      <c r="G44" s="198"/>
      <c r="H44" s="290"/>
      <c r="I44" s="198"/>
      <c r="J44" s="198"/>
      <c r="K44" s="68"/>
    </row>
    <row r="45" spans="1:11">
      <c r="A45" s="81"/>
      <c r="B45" s="258"/>
      <c r="C45" s="195" t="s">
        <v>159</v>
      </c>
      <c r="D45" s="196">
        <v>140</v>
      </c>
      <c r="E45" s="197" t="s">
        <v>32</v>
      </c>
      <c r="F45" s="289"/>
      <c r="G45" s="198"/>
      <c r="H45" s="290"/>
      <c r="I45" s="198"/>
      <c r="J45" s="198"/>
      <c r="K45" s="68"/>
    </row>
    <row r="46" spans="1:11">
      <c r="A46" s="81"/>
      <c r="B46" s="258"/>
      <c r="C46" s="195" t="s">
        <v>164</v>
      </c>
      <c r="D46" s="196">
        <v>70</v>
      </c>
      <c r="E46" s="197" t="s">
        <v>32</v>
      </c>
      <c r="F46" s="289"/>
      <c r="G46" s="198"/>
      <c r="H46" s="290"/>
      <c r="I46" s="198"/>
      <c r="J46" s="198"/>
      <c r="K46" s="68"/>
    </row>
    <row r="47" spans="1:11">
      <c r="A47" s="81"/>
      <c r="B47" s="258"/>
      <c r="C47" s="201" t="s">
        <v>165</v>
      </c>
      <c r="D47" s="196">
        <v>68</v>
      </c>
      <c r="E47" s="197" t="s">
        <v>32</v>
      </c>
      <c r="F47" s="289"/>
      <c r="G47" s="198"/>
      <c r="H47" s="290"/>
      <c r="I47" s="198"/>
      <c r="J47" s="198"/>
      <c r="K47" s="68"/>
    </row>
    <row r="48" spans="1:11">
      <c r="A48" s="81"/>
      <c r="B48" s="258"/>
      <c r="C48" s="201" t="s">
        <v>358</v>
      </c>
      <c r="D48" s="196">
        <v>1</v>
      </c>
      <c r="E48" s="197" t="s">
        <v>6</v>
      </c>
      <c r="F48" s="289"/>
      <c r="G48" s="198"/>
      <c r="H48" s="290"/>
      <c r="I48" s="198"/>
      <c r="J48" s="198"/>
      <c r="K48" s="68"/>
    </row>
    <row r="49" spans="1:11">
      <c r="A49" s="81"/>
      <c r="B49" s="258"/>
      <c r="C49" s="201"/>
      <c r="D49" s="196"/>
      <c r="E49" s="197"/>
      <c r="F49" s="278"/>
      <c r="G49" s="198"/>
      <c r="H49" s="279"/>
      <c r="I49" s="198"/>
      <c r="J49" s="198"/>
      <c r="K49" s="68"/>
    </row>
    <row r="50" spans="1:11">
      <c r="A50" s="81"/>
      <c r="B50" s="258"/>
      <c r="C50" s="201"/>
      <c r="D50" s="196"/>
      <c r="E50" s="197"/>
      <c r="F50" s="278"/>
      <c r="G50" s="198"/>
      <c r="H50" s="279"/>
      <c r="I50" s="198"/>
      <c r="J50" s="198"/>
      <c r="K50" s="68"/>
    </row>
    <row r="51" spans="1:11">
      <c r="A51" s="81"/>
      <c r="B51" s="258"/>
      <c r="C51" s="201"/>
      <c r="D51" s="196"/>
      <c r="E51" s="197"/>
      <c r="F51" s="278"/>
      <c r="G51" s="198"/>
      <c r="H51" s="279"/>
      <c r="I51" s="198"/>
      <c r="J51" s="198"/>
      <c r="K51" s="68"/>
    </row>
    <row r="52" spans="1:11">
      <c r="A52" s="275"/>
      <c r="B52" s="260"/>
      <c r="C52" s="276"/>
      <c r="D52" s="272"/>
      <c r="E52" s="273"/>
      <c r="F52" s="273"/>
      <c r="G52" s="274"/>
      <c r="H52" s="274"/>
      <c r="I52" s="274"/>
      <c r="J52" s="274"/>
      <c r="K52" s="100"/>
    </row>
    <row r="53" spans="1:11">
      <c r="A53" s="95"/>
      <c r="B53" s="96"/>
      <c r="C53" s="261" t="str">
        <f>"รวม"&amp;B42</f>
        <v>รวมติดตั้ง CB-30A.1P สำหรับ SAUNA จำนวน 2 ชุด</v>
      </c>
      <c r="D53" s="97"/>
      <c r="E53" s="97"/>
      <c r="F53" s="97"/>
      <c r="G53" s="97"/>
      <c r="H53" s="97"/>
      <c r="I53" s="97"/>
      <c r="J53" s="97"/>
      <c r="K53" s="97"/>
    </row>
    <row r="54" spans="1:11">
      <c r="A54" s="280">
        <v>6.3</v>
      </c>
      <c r="B54" s="281" t="s">
        <v>149</v>
      </c>
      <c r="C54" s="282"/>
      <c r="D54" s="102"/>
      <c r="E54" s="283"/>
      <c r="F54" s="102"/>
      <c r="G54" s="102"/>
      <c r="H54" s="102"/>
      <c r="I54" s="102"/>
      <c r="J54" s="102"/>
      <c r="K54" s="102"/>
    </row>
    <row r="55" spans="1:11">
      <c r="A55" s="130"/>
      <c r="B55" s="194"/>
      <c r="C55" s="215" t="s">
        <v>159</v>
      </c>
      <c r="D55" s="68">
        <v>220</v>
      </c>
      <c r="E55" s="69" t="s">
        <v>32</v>
      </c>
      <c r="F55" s="289"/>
      <c r="G55" s="198"/>
      <c r="H55" s="290"/>
      <c r="I55" s="198"/>
      <c r="J55" s="198"/>
      <c r="K55" s="68"/>
    </row>
    <row r="56" spans="1:11">
      <c r="A56" s="81"/>
      <c r="B56" s="258"/>
      <c r="C56" s="195" t="s">
        <v>164</v>
      </c>
      <c r="D56" s="196">
        <v>110</v>
      </c>
      <c r="E56" s="197" t="s">
        <v>32</v>
      </c>
      <c r="F56" s="289"/>
      <c r="G56" s="198"/>
      <c r="H56" s="290"/>
      <c r="I56" s="198"/>
      <c r="J56" s="198"/>
      <c r="K56" s="68"/>
    </row>
    <row r="57" spans="1:11">
      <c r="A57" s="81"/>
      <c r="B57" s="258"/>
      <c r="C57" s="195" t="s">
        <v>165</v>
      </c>
      <c r="D57" s="196">
        <v>100</v>
      </c>
      <c r="E57" s="197" t="s">
        <v>32</v>
      </c>
      <c r="F57" s="289"/>
      <c r="G57" s="198"/>
      <c r="H57" s="290"/>
      <c r="I57" s="198"/>
      <c r="J57" s="198"/>
      <c r="K57" s="68"/>
    </row>
    <row r="58" spans="1:11">
      <c r="A58" s="81"/>
      <c r="B58" s="258"/>
      <c r="C58" s="195" t="s">
        <v>358</v>
      </c>
      <c r="D58" s="196">
        <v>1</v>
      </c>
      <c r="E58" s="197" t="s">
        <v>6</v>
      </c>
      <c r="F58" s="289"/>
      <c r="G58" s="198"/>
      <c r="H58" s="290"/>
      <c r="I58" s="198"/>
      <c r="J58" s="198"/>
      <c r="K58" s="68"/>
    </row>
    <row r="59" spans="1:11">
      <c r="A59" s="275"/>
      <c r="B59" s="260"/>
      <c r="C59" s="271"/>
      <c r="D59" s="272"/>
      <c r="E59" s="273"/>
      <c r="F59" s="284"/>
      <c r="G59" s="274"/>
      <c r="H59" s="285"/>
      <c r="I59" s="274"/>
      <c r="J59" s="274"/>
      <c r="K59" s="100"/>
    </row>
    <row r="60" spans="1:11">
      <c r="A60" s="95"/>
      <c r="B60" s="96"/>
      <c r="C60" s="261" t="str">
        <f>"รวม"&amp;B54</f>
        <v>รวมติดตั้ง เครื่องทำน้ำอุ่น จำนวน 4 ชุด ในห้องอาบน้ำ</v>
      </c>
      <c r="D60" s="97"/>
      <c r="E60" s="97"/>
      <c r="F60" s="97"/>
      <c r="G60" s="97"/>
      <c r="H60" s="97"/>
      <c r="I60" s="97"/>
      <c r="J60" s="97"/>
      <c r="K60" s="97"/>
    </row>
    <row r="61" spans="1:11">
      <c r="A61" s="280">
        <v>6.4</v>
      </c>
      <c r="B61" s="281" t="s">
        <v>150</v>
      </c>
      <c r="C61" s="287"/>
      <c r="D61" s="288"/>
      <c r="E61" s="288"/>
      <c r="F61" s="288"/>
      <c r="G61" s="288"/>
      <c r="H61" s="288"/>
      <c r="I61" s="288"/>
      <c r="J61" s="288"/>
      <c r="K61" s="288"/>
    </row>
    <row r="62" spans="1:11">
      <c r="A62" s="130"/>
      <c r="B62" s="194"/>
      <c r="C62" s="88" t="s">
        <v>168</v>
      </c>
      <c r="D62" s="68">
        <v>1</v>
      </c>
      <c r="E62" s="69" t="s">
        <v>166</v>
      </c>
      <c r="F62" s="289"/>
      <c r="G62" s="198"/>
      <c r="H62" s="290"/>
      <c r="I62" s="198"/>
      <c r="J62" s="198"/>
      <c r="K62" s="68"/>
    </row>
    <row r="63" spans="1:11">
      <c r="A63" s="81"/>
      <c r="B63" s="258"/>
      <c r="C63" s="195" t="s">
        <v>164</v>
      </c>
      <c r="D63" s="196">
        <v>20</v>
      </c>
      <c r="E63" s="197" t="s">
        <v>32</v>
      </c>
      <c r="F63" s="289"/>
      <c r="G63" s="198"/>
      <c r="H63" s="290"/>
      <c r="I63" s="198"/>
      <c r="J63" s="198"/>
      <c r="K63" s="68"/>
    </row>
    <row r="64" spans="1:11">
      <c r="A64" s="81"/>
      <c r="B64" s="258"/>
      <c r="C64" s="195" t="s">
        <v>169</v>
      </c>
      <c r="D64" s="196">
        <v>10</v>
      </c>
      <c r="E64" s="197" t="s">
        <v>32</v>
      </c>
      <c r="F64" s="289"/>
      <c r="G64" s="198"/>
      <c r="H64" s="290"/>
      <c r="I64" s="198"/>
      <c r="J64" s="198"/>
      <c r="K64" s="68"/>
    </row>
    <row r="65" spans="1:11">
      <c r="A65" s="81"/>
      <c r="B65" s="258"/>
      <c r="C65" s="195" t="s">
        <v>170</v>
      </c>
      <c r="D65" s="196">
        <v>8</v>
      </c>
      <c r="E65" s="197" t="s">
        <v>32</v>
      </c>
      <c r="F65" s="289"/>
      <c r="G65" s="198"/>
      <c r="H65" s="290"/>
      <c r="I65" s="198"/>
      <c r="J65" s="198"/>
      <c r="K65" s="68"/>
    </row>
    <row r="66" spans="1:11">
      <c r="A66" s="81"/>
      <c r="B66" s="258"/>
      <c r="C66" s="195" t="s">
        <v>358</v>
      </c>
      <c r="D66" s="196">
        <v>1</v>
      </c>
      <c r="E66" s="197" t="s">
        <v>6</v>
      </c>
      <c r="F66" s="197"/>
      <c r="G66" s="198"/>
      <c r="H66" s="199"/>
      <c r="I66" s="198"/>
      <c r="J66" s="198"/>
      <c r="K66" s="68"/>
    </row>
    <row r="67" spans="1:11">
      <c r="A67" s="303"/>
      <c r="B67" s="304"/>
      <c r="C67" s="305"/>
      <c r="D67" s="306"/>
      <c r="E67" s="307"/>
      <c r="F67" s="307"/>
      <c r="G67" s="301"/>
      <c r="H67" s="308"/>
      <c r="I67" s="301"/>
      <c r="J67" s="301"/>
      <c r="K67" s="295"/>
    </row>
    <row r="68" spans="1:11">
      <c r="A68" s="275"/>
      <c r="B68" s="260"/>
      <c r="C68" s="271"/>
      <c r="D68" s="272"/>
      <c r="E68" s="273"/>
      <c r="F68" s="273"/>
      <c r="G68" s="274"/>
      <c r="H68" s="291"/>
      <c r="I68" s="274"/>
      <c r="J68" s="274"/>
      <c r="K68" s="100"/>
    </row>
    <row r="69" spans="1:11">
      <c r="A69" s="95"/>
      <c r="B69" s="96"/>
      <c r="C69" s="261" t="str">
        <f>"รวม"&amp;B61</f>
        <v>รวมติดตั้ง เครื่องปรับอากาศ จำนวน 1 ชุด ในห้องพักอาจารย์</v>
      </c>
      <c r="D69" s="97"/>
      <c r="E69" s="97"/>
      <c r="F69" s="97"/>
      <c r="G69" s="97"/>
      <c r="H69" s="97"/>
      <c r="I69" s="97"/>
      <c r="J69" s="97"/>
      <c r="K69" s="97"/>
    </row>
    <row r="70" spans="1:11">
      <c r="A70" s="280">
        <v>6.5</v>
      </c>
      <c r="B70" s="281" t="s">
        <v>151</v>
      </c>
      <c r="C70" s="287"/>
      <c r="D70" s="288"/>
      <c r="E70" s="288"/>
      <c r="F70" s="288"/>
      <c r="G70" s="288"/>
      <c r="H70" s="288"/>
      <c r="I70" s="288"/>
      <c r="J70" s="288"/>
      <c r="K70" s="288"/>
    </row>
    <row r="71" spans="1:11">
      <c r="A71" s="81"/>
      <c r="B71" s="258"/>
      <c r="C71" s="195" t="s">
        <v>171</v>
      </c>
      <c r="D71" s="196">
        <v>2</v>
      </c>
      <c r="E71" s="197" t="s">
        <v>33</v>
      </c>
      <c r="F71" s="289"/>
      <c r="G71" s="198"/>
      <c r="H71" s="290"/>
      <c r="I71" s="198"/>
      <c r="J71" s="198"/>
      <c r="K71" s="68"/>
    </row>
    <row r="72" spans="1:11">
      <c r="A72" s="81"/>
      <c r="B72" s="258"/>
      <c r="C72" s="201" t="s">
        <v>169</v>
      </c>
      <c r="D72" s="196">
        <v>8</v>
      </c>
      <c r="E72" s="197" t="s">
        <v>32</v>
      </c>
      <c r="F72" s="289"/>
      <c r="G72" s="198"/>
      <c r="H72" s="290"/>
      <c r="I72" s="198"/>
      <c r="J72" s="198"/>
      <c r="K72" s="68"/>
    </row>
    <row r="73" spans="1:11">
      <c r="A73" s="81"/>
      <c r="B73" s="258"/>
      <c r="C73" s="201" t="s">
        <v>170</v>
      </c>
      <c r="D73" s="196">
        <v>4</v>
      </c>
      <c r="E73" s="197" t="s">
        <v>32</v>
      </c>
      <c r="F73" s="289"/>
      <c r="G73" s="198"/>
      <c r="H73" s="290"/>
      <c r="I73" s="198"/>
      <c r="J73" s="198"/>
      <c r="K73" s="68"/>
    </row>
    <row r="74" spans="1:11">
      <c r="A74" s="81"/>
      <c r="B74" s="258"/>
      <c r="C74" s="201" t="s">
        <v>358</v>
      </c>
      <c r="D74" s="196">
        <v>1</v>
      </c>
      <c r="E74" s="197" t="s">
        <v>6</v>
      </c>
      <c r="F74" s="289"/>
      <c r="G74" s="198"/>
      <c r="H74" s="290"/>
      <c r="I74" s="198"/>
      <c r="J74" s="198"/>
      <c r="K74" s="68"/>
    </row>
    <row r="75" spans="1:11">
      <c r="A75" s="81"/>
      <c r="B75" s="258"/>
      <c r="C75" s="201"/>
      <c r="D75" s="196"/>
      <c r="E75" s="197"/>
      <c r="F75" s="289"/>
      <c r="G75" s="198"/>
      <c r="H75" s="290"/>
      <c r="I75" s="198"/>
      <c r="J75" s="198"/>
      <c r="K75" s="68"/>
    </row>
    <row r="76" spans="1:11">
      <c r="A76" s="98"/>
      <c r="B76" s="260"/>
      <c r="C76" s="292"/>
      <c r="D76" s="100"/>
      <c r="E76" s="101"/>
      <c r="F76" s="100"/>
      <c r="G76" s="100"/>
      <c r="H76" s="100"/>
      <c r="I76" s="100"/>
      <c r="J76" s="100"/>
      <c r="K76" s="132"/>
    </row>
    <row r="77" spans="1:11">
      <c r="A77" s="95"/>
      <c r="B77" s="96"/>
      <c r="C77" s="261" t="str">
        <f>"รวม"&amp;B70</f>
        <v>รวมเพิ่มสวิทช์ระบบแสงสว่างในห้อง VIP/1 และ VIP/2</v>
      </c>
      <c r="D77" s="97"/>
      <c r="E77" s="97"/>
      <c r="F77" s="97"/>
      <c r="G77" s="97"/>
      <c r="H77" s="97"/>
      <c r="I77" s="97"/>
      <c r="J77" s="97"/>
      <c r="K77" s="97"/>
    </row>
    <row r="78" spans="1:11">
      <c r="A78" s="280">
        <v>6.6</v>
      </c>
      <c r="B78" s="286" t="s">
        <v>152</v>
      </c>
      <c r="C78" s="287"/>
      <c r="D78" s="288"/>
      <c r="E78" s="288"/>
      <c r="F78" s="288"/>
      <c r="G78" s="288"/>
      <c r="H78" s="288"/>
      <c r="I78" s="288"/>
      <c r="J78" s="288"/>
      <c r="K78" s="288"/>
    </row>
    <row r="79" spans="1:11">
      <c r="A79" s="130"/>
      <c r="B79" s="194"/>
      <c r="C79" s="88" t="s">
        <v>171</v>
      </c>
      <c r="D79" s="68">
        <v>3</v>
      </c>
      <c r="E79" s="69" t="s">
        <v>33</v>
      </c>
      <c r="F79" s="289"/>
      <c r="G79" s="198"/>
      <c r="H79" s="290"/>
      <c r="I79" s="198"/>
      <c r="J79" s="198"/>
      <c r="K79" s="68"/>
    </row>
    <row r="80" spans="1:11">
      <c r="A80" s="81"/>
      <c r="B80" s="258"/>
      <c r="C80" s="195" t="s">
        <v>169</v>
      </c>
      <c r="D80" s="196">
        <v>8</v>
      </c>
      <c r="E80" s="197" t="s">
        <v>32</v>
      </c>
      <c r="F80" s="289"/>
      <c r="G80" s="198"/>
      <c r="H80" s="290"/>
      <c r="I80" s="198"/>
      <c r="J80" s="198"/>
      <c r="K80" s="68"/>
    </row>
    <row r="81" spans="1:11">
      <c r="A81" s="81"/>
      <c r="B81" s="258"/>
      <c r="C81" s="195" t="s">
        <v>170</v>
      </c>
      <c r="D81" s="196">
        <v>4</v>
      </c>
      <c r="E81" s="197" t="s">
        <v>32</v>
      </c>
      <c r="F81" s="289"/>
      <c r="G81" s="198"/>
      <c r="H81" s="290"/>
      <c r="I81" s="198"/>
      <c r="J81" s="198"/>
      <c r="K81" s="68"/>
    </row>
    <row r="82" spans="1:11">
      <c r="A82" s="81"/>
      <c r="B82" s="258"/>
      <c r="C82" s="195" t="s">
        <v>358</v>
      </c>
      <c r="D82" s="196">
        <v>1</v>
      </c>
      <c r="E82" s="197" t="s">
        <v>6</v>
      </c>
      <c r="F82" s="289"/>
      <c r="G82" s="198"/>
      <c r="H82" s="290"/>
      <c r="I82" s="198"/>
      <c r="J82" s="198"/>
      <c r="K82" s="68"/>
    </row>
    <row r="83" spans="1:11">
      <c r="A83" s="303"/>
      <c r="B83" s="304"/>
      <c r="C83" s="305"/>
      <c r="D83" s="306"/>
      <c r="E83" s="307"/>
      <c r="F83" s="300"/>
      <c r="G83" s="301"/>
      <c r="H83" s="302"/>
      <c r="I83" s="301"/>
      <c r="J83" s="301"/>
      <c r="K83" s="295"/>
    </row>
    <row r="84" spans="1:11">
      <c r="A84" s="275"/>
      <c r="B84" s="260"/>
      <c r="C84" s="271"/>
      <c r="D84" s="272"/>
      <c r="E84" s="273"/>
      <c r="F84" s="273"/>
      <c r="G84" s="274"/>
      <c r="H84" s="291"/>
      <c r="I84" s="274"/>
      <c r="J84" s="274"/>
      <c r="K84" s="100"/>
    </row>
    <row r="85" spans="1:11">
      <c r="A85" s="95"/>
      <c r="B85" s="96"/>
      <c r="C85" s="261" t="str">
        <f>"รวม"&amp;B78</f>
        <v>รวมเพิ่มสวิทช์ระบบแสงสว่างใน ห้องตรวจ 1, 2, 3</v>
      </c>
      <c r="D85" s="97"/>
      <c r="E85" s="97"/>
      <c r="F85" s="97"/>
      <c r="G85" s="97"/>
      <c r="H85" s="97"/>
      <c r="I85" s="97"/>
      <c r="J85" s="97"/>
      <c r="K85" s="97"/>
    </row>
    <row r="86" spans="1:11">
      <c r="A86" s="280">
        <v>6.7</v>
      </c>
      <c r="B86" s="286" t="s">
        <v>153</v>
      </c>
      <c r="C86" s="287"/>
      <c r="D86" s="288"/>
      <c r="E86" s="288"/>
      <c r="F86" s="288"/>
      <c r="G86" s="288"/>
      <c r="H86" s="288"/>
      <c r="I86" s="288"/>
      <c r="J86" s="288"/>
      <c r="K86" s="288"/>
    </row>
    <row r="87" spans="1:11">
      <c r="A87" s="81"/>
      <c r="B87" s="258"/>
      <c r="C87" s="195" t="s">
        <v>168</v>
      </c>
      <c r="D87" s="196">
        <v>1</v>
      </c>
      <c r="E87" s="197" t="s">
        <v>166</v>
      </c>
      <c r="F87" s="289"/>
      <c r="G87" s="198"/>
      <c r="H87" s="290"/>
      <c r="I87" s="198"/>
      <c r="J87" s="198"/>
      <c r="K87" s="156"/>
    </row>
    <row r="88" spans="1:11">
      <c r="A88" s="53"/>
      <c r="B88" s="258"/>
      <c r="C88" s="88" t="s">
        <v>164</v>
      </c>
      <c r="D88" s="68">
        <v>8</v>
      </c>
      <c r="E88" s="69" t="s">
        <v>32</v>
      </c>
      <c r="F88" s="289"/>
      <c r="G88" s="198"/>
      <c r="H88" s="290"/>
      <c r="I88" s="198"/>
      <c r="J88" s="198"/>
      <c r="K88" s="131"/>
    </row>
    <row r="89" spans="1:11">
      <c r="A89" s="150"/>
      <c r="B89" s="151"/>
      <c r="C89" s="201" t="s">
        <v>169</v>
      </c>
      <c r="D89" s="127">
        <v>4</v>
      </c>
      <c r="E89" s="69" t="s">
        <v>32</v>
      </c>
      <c r="F89" s="289"/>
      <c r="G89" s="198"/>
      <c r="H89" s="290"/>
      <c r="I89" s="198"/>
      <c r="J89" s="198"/>
      <c r="K89" s="152"/>
    </row>
    <row r="90" spans="1:11">
      <c r="A90" s="130"/>
      <c r="B90" s="293"/>
      <c r="C90" s="88" t="s">
        <v>170</v>
      </c>
      <c r="D90" s="68">
        <v>4</v>
      </c>
      <c r="E90" s="69" t="s">
        <v>32</v>
      </c>
      <c r="F90" s="289"/>
      <c r="G90" s="198"/>
      <c r="H90" s="290"/>
      <c r="I90" s="198"/>
      <c r="J90" s="198"/>
      <c r="K90" s="68"/>
    </row>
    <row r="91" spans="1:11">
      <c r="A91" s="130"/>
      <c r="B91" s="293"/>
      <c r="C91" s="88" t="s">
        <v>358</v>
      </c>
      <c r="D91" s="68">
        <v>1</v>
      </c>
      <c r="E91" s="69" t="s">
        <v>6</v>
      </c>
      <c r="F91" s="289"/>
      <c r="G91" s="198"/>
      <c r="H91" s="290"/>
      <c r="I91" s="198"/>
      <c r="J91" s="198"/>
      <c r="K91" s="68"/>
    </row>
    <row r="92" spans="1:11">
      <c r="A92" s="296"/>
      <c r="B92" s="297"/>
      <c r="C92" s="298"/>
      <c r="D92" s="295"/>
      <c r="E92" s="299"/>
      <c r="F92" s="300"/>
      <c r="G92" s="301"/>
      <c r="H92" s="302"/>
      <c r="I92" s="301"/>
      <c r="J92" s="301"/>
      <c r="K92" s="295"/>
    </row>
    <row r="93" spans="1:11">
      <c r="A93" s="275"/>
      <c r="B93" s="260"/>
      <c r="C93" s="271"/>
      <c r="D93" s="272"/>
      <c r="E93" s="273"/>
      <c r="F93" s="273"/>
      <c r="G93" s="274"/>
      <c r="H93" s="291"/>
      <c r="I93" s="274"/>
      <c r="J93" s="274"/>
      <c r="K93" s="100"/>
    </row>
    <row r="94" spans="1:11">
      <c r="A94" s="95"/>
      <c r="B94" s="96"/>
      <c r="C94" s="261" t="str">
        <f>"รวม"&amp;B86</f>
        <v>รวมติดตั้ง เครื่องปรับอากาศ จำนวน 1 ชุด ในห้องตรวจ 2</v>
      </c>
      <c r="D94" s="97"/>
      <c r="E94" s="97"/>
      <c r="F94" s="97"/>
      <c r="G94" s="97"/>
      <c r="H94" s="97"/>
      <c r="I94" s="97"/>
      <c r="J94" s="97"/>
      <c r="K94" s="97"/>
    </row>
    <row r="95" spans="1:11">
      <c r="A95" s="207">
        <v>6.8</v>
      </c>
      <c r="B95" s="151" t="s">
        <v>154</v>
      </c>
      <c r="C95" s="200"/>
      <c r="D95" s="152"/>
      <c r="E95" s="152"/>
      <c r="F95" s="152"/>
      <c r="G95" s="152"/>
      <c r="H95" s="152"/>
      <c r="I95" s="152"/>
      <c r="J95" s="152"/>
      <c r="K95" s="152"/>
    </row>
    <row r="96" spans="1:11">
      <c r="A96" s="81"/>
      <c r="B96" s="258"/>
      <c r="C96" s="201" t="s">
        <v>169</v>
      </c>
      <c r="D96" s="196">
        <v>24</v>
      </c>
      <c r="E96" s="197" t="s">
        <v>32</v>
      </c>
      <c r="F96" s="311"/>
      <c r="G96" s="198"/>
      <c r="H96" s="312"/>
      <c r="I96" s="198"/>
      <c r="J96" s="198"/>
      <c r="K96" s="68"/>
    </row>
    <row r="97" spans="1:11">
      <c r="A97" s="81"/>
      <c r="B97" s="258"/>
      <c r="C97" s="201" t="s">
        <v>170</v>
      </c>
      <c r="D97" s="196">
        <v>12</v>
      </c>
      <c r="E97" s="197" t="s">
        <v>32</v>
      </c>
      <c r="F97" s="311"/>
      <c r="G97" s="198"/>
      <c r="H97" s="312"/>
      <c r="I97" s="198"/>
      <c r="J97" s="198"/>
      <c r="K97" s="68"/>
    </row>
    <row r="98" spans="1:11">
      <c r="A98" s="81"/>
      <c r="B98" s="258"/>
      <c r="C98" s="144" t="s">
        <v>358</v>
      </c>
      <c r="D98" s="202">
        <v>1</v>
      </c>
      <c r="E98" s="202" t="s">
        <v>6</v>
      </c>
      <c r="F98" s="68"/>
      <c r="G98" s="198"/>
      <c r="H98" s="68"/>
      <c r="I98" s="198"/>
      <c r="J98" s="198"/>
      <c r="K98" s="68"/>
    </row>
    <row r="99" spans="1:11">
      <c r="A99" s="81"/>
      <c r="B99" s="258"/>
      <c r="C99" s="144"/>
      <c r="D99" s="202"/>
      <c r="E99" s="202"/>
      <c r="F99" s="68"/>
      <c r="G99" s="68"/>
      <c r="H99" s="68"/>
      <c r="I99" s="68"/>
      <c r="J99" s="68"/>
      <c r="K99" s="68"/>
    </row>
    <row r="100" spans="1:11">
      <c r="A100" s="81"/>
      <c r="B100" s="258"/>
      <c r="C100" s="144"/>
      <c r="D100" s="202"/>
      <c r="E100" s="202"/>
      <c r="F100" s="68"/>
      <c r="G100" s="68"/>
      <c r="H100" s="68"/>
      <c r="I100" s="68"/>
      <c r="J100" s="68"/>
      <c r="K100" s="68"/>
    </row>
    <row r="101" spans="1:11">
      <c r="A101" s="95"/>
      <c r="B101" s="96"/>
      <c r="C101" s="261" t="str">
        <f>"รวม"&amp;B95</f>
        <v>รวมติดตั้ง พัดลมดูดอากาศ จำนวน 12 เครื่อง ในห้องน้ำ</v>
      </c>
      <c r="D101" s="97"/>
      <c r="E101" s="97"/>
      <c r="F101" s="97"/>
      <c r="G101" s="97"/>
      <c r="H101" s="97"/>
      <c r="I101" s="97"/>
      <c r="J101" s="97"/>
      <c r="K101" s="97"/>
    </row>
  </sheetData>
  <mergeCells count="12">
    <mergeCell ref="F2:J5"/>
    <mergeCell ref="B9:C9"/>
    <mergeCell ref="B29:C29"/>
    <mergeCell ref="A1:K1"/>
    <mergeCell ref="H6:I6"/>
    <mergeCell ref="A7:A8"/>
    <mergeCell ref="B7:C8"/>
    <mergeCell ref="D7:D8"/>
    <mergeCell ref="E7:E8"/>
    <mergeCell ref="F7:G7"/>
    <mergeCell ref="H7:I7"/>
    <mergeCell ref="K7:K8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300" verticalDpi="300" r:id="rId1"/>
  <headerFooter>
    <oddHeader>&amp;R&amp;"TH SarabunPSK,ธรรมดา"&amp;14แบบปร.4 ก</oddHeader>
    <oddFooter>&amp;R&amp;"TH SarabunPSK,ธรรมดา"&amp;12แผ่นที่ &amp;P จากจำนวน &amp;N แผ่น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17</vt:i4>
      </vt:variant>
    </vt:vector>
  </HeadingPairs>
  <TitlesOfParts>
    <vt:vector size="27" baseType="lpstr">
      <vt:lpstr>ปร.6</vt:lpstr>
      <vt:lpstr>ปร.5.1 ค่างานต้นทุน</vt:lpstr>
      <vt:lpstr>ปร.5.2 ครุภัณฑ์</vt:lpstr>
      <vt:lpstr>ปร.4.1.1 งานรื้อถอน</vt:lpstr>
      <vt:lpstr>ปร.4.1.2 งานสถาปัตยกรรม</vt:lpstr>
      <vt:lpstr>ปร.4.1.3 งานระบบสุขาภิบาล</vt:lpstr>
      <vt:lpstr>ปร.4.1.4 งานตกแต่งภายใน</vt:lpstr>
      <vt:lpstr>ปร.4.1.5 งานภูมิสถาปัตยกรรม</vt:lpstr>
      <vt:lpstr>ปร.4.1.6 ระบบไฟฟ้า</vt:lpstr>
      <vt:lpstr>ปร.4.2 ครุภัณฑ์</vt:lpstr>
      <vt:lpstr>'ปร.4.1.1 งานรื้อถอน'!Print_Area</vt:lpstr>
      <vt:lpstr>'ปร.4.1.2 งานสถาปัตยกรรม'!Print_Area</vt:lpstr>
      <vt:lpstr>'ปร.4.1.3 งานระบบสุขาภิบาล'!Print_Area</vt:lpstr>
      <vt:lpstr>'ปร.4.1.4 งานตกแต่งภายใน'!Print_Area</vt:lpstr>
      <vt:lpstr>'ปร.4.1.5 งานภูมิสถาปัตยกรรม'!Print_Area</vt:lpstr>
      <vt:lpstr>'ปร.4.1.6 ระบบไฟฟ้า'!Print_Area</vt:lpstr>
      <vt:lpstr>'ปร.4.2 ครุภัณฑ์'!Print_Area</vt:lpstr>
      <vt:lpstr>'ปร.5.1 ค่างานต้นทุน'!Print_Area</vt:lpstr>
      <vt:lpstr>'ปร.5.2 ครุภัณฑ์'!Print_Area</vt:lpstr>
      <vt:lpstr>ปร.6!Print_Area</vt:lpstr>
      <vt:lpstr>'ปร.4.1.1 งานรื้อถอน'!Print_Titles</vt:lpstr>
      <vt:lpstr>'ปร.4.1.2 งานสถาปัตยกรรม'!Print_Titles</vt:lpstr>
      <vt:lpstr>'ปร.4.1.3 งานระบบสุขาภิบาล'!Print_Titles</vt:lpstr>
      <vt:lpstr>'ปร.4.1.4 งานตกแต่งภายใน'!Print_Titles</vt:lpstr>
      <vt:lpstr>'ปร.4.1.5 งานภูมิสถาปัตยกรรม'!Print_Titles</vt:lpstr>
      <vt:lpstr>'ปร.4.1.6 ระบบไฟฟ้า'!Print_Titles</vt:lpstr>
      <vt:lpstr>'ปร.4.2 ครุภัณฑ์'!Print_Titles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NUI</dc:creator>
  <cp:lastModifiedBy>Windows User</cp:lastModifiedBy>
  <cp:lastPrinted>2022-08-30T03:15:55Z</cp:lastPrinted>
  <dcterms:created xsi:type="dcterms:W3CDTF">2014-09-09T08:18:52Z</dcterms:created>
  <dcterms:modified xsi:type="dcterms:W3CDTF">2022-08-30T03:28:22Z</dcterms:modified>
</cp:coreProperties>
</file>